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firstSheet="3" activeTab="3"/>
  </bookViews>
  <sheets>
    <sheet name="ČSO-01.100 - Krycí list rozpočt" sheetId="1" state="hidden" r:id="rId1"/>
    <sheet name="ČSO-01.100 - Rozpočet" sheetId="2" state="hidden" r:id="rId2"/>
    <sheet name="ČSO-01.101 - Krycí list rozpočt" sheetId="3" state="hidden" r:id="rId3"/>
    <sheet name="výkaz -výmer" sheetId="4" r:id="rId4"/>
    <sheet name="ČSO-01.102 - Krycí list rozpočt" sheetId="5" state="hidden" r:id="rId5"/>
    <sheet name="ČSO-01.102 - Rozpočet" sheetId="6" state="hidden" r:id="rId6"/>
    <sheet name="ČSO-01.103 - Krycí list rozpočt" sheetId="7" state="hidden" r:id="rId7"/>
    <sheet name="ČSO-01.103 - Rozpočet" sheetId="8" state="hidden" r:id="rId8"/>
    <sheet name="Hárok1" sheetId="9" state="hidden" r:id="rId9"/>
    <sheet name="ČSO-01.104 - Krycí list rozpočt" sheetId="10" state="hidden" r:id="rId10"/>
    <sheet name="ČSO-01.104 - Rozpočet" sheetId="11" state="hidden" r:id="rId11"/>
    <sheet name="ČSO-01.105 - Krycí list rozpočt" sheetId="12" state="hidden" r:id="rId12"/>
    <sheet name="ČSO-01.105 - Rozpočet" sheetId="13" state="hidden" r:id="rId13"/>
    <sheet name="ČSO-02.202 - Krycí list rozpočt" sheetId="14" state="hidden" r:id="rId14"/>
    <sheet name="ČSO-02.202 - Rozpočet" sheetId="15" state="hidden" r:id="rId15"/>
  </sheets>
  <definedNames>
    <definedName name="_xlnm.Print_Titles" localSheetId="0">'ČSO-01.100 - Krycí list rozpočt'!$1:$3</definedName>
    <definedName name="_xlnm.Print_Titles" localSheetId="1">'ČSO-01.100 - Rozpočet'!$10:$12</definedName>
    <definedName name="_xlnm.Print_Titles" localSheetId="2">'ČSO-01.101 - Krycí list rozpočt'!$1:$3</definedName>
    <definedName name="_xlnm.Print_Titles" localSheetId="4">'ČSO-01.102 - Krycí list rozpočt'!$1:$3</definedName>
    <definedName name="_xlnm.Print_Titles" localSheetId="5">'ČSO-01.102 - Rozpočet'!$10:$12</definedName>
    <definedName name="_xlnm.Print_Titles" localSheetId="6">'ČSO-01.103 - Krycí list rozpočt'!$1:$3</definedName>
    <definedName name="_xlnm.Print_Titles" localSheetId="7">'ČSO-01.103 - Rozpočet'!$10:$12</definedName>
    <definedName name="_xlnm.Print_Titles" localSheetId="9">'ČSO-01.104 - Krycí list rozpočt'!$1:$3</definedName>
    <definedName name="_xlnm.Print_Titles" localSheetId="10">'ČSO-01.104 - Rozpočet'!$10:$12</definedName>
    <definedName name="_xlnm.Print_Titles" localSheetId="11">'ČSO-01.105 - Krycí list rozpočt'!$1:$3</definedName>
    <definedName name="_xlnm.Print_Titles" localSheetId="12">'ČSO-01.105 - Rozpočet'!$10:$12</definedName>
    <definedName name="_xlnm.Print_Titles" localSheetId="13">'ČSO-02.202 - Krycí list rozpočt'!$1:$3</definedName>
    <definedName name="_xlnm.Print_Titles" localSheetId="14">'ČSO-02.202 - Rozpočet'!$10:$12</definedName>
    <definedName name="_xlnm.Print_Titles" localSheetId="3">'výkaz -výmer'!$9:$11</definedName>
  </definedNames>
  <calcPr fullCalcOnLoad="1"/>
</workbook>
</file>

<file path=xl/sharedStrings.xml><?xml version="1.0" encoding="utf-8"?>
<sst xmlns="http://schemas.openxmlformats.org/spreadsheetml/2006/main" count="1520" uniqueCount="460">
  <si>
    <t>KRYCÍ LIST ROZPOČTU</t>
  </si>
  <si>
    <t>Názov stavby</t>
  </si>
  <si>
    <t>Zateplenie a obnova BD 6 b.j.</t>
  </si>
  <si>
    <t>JKSO</t>
  </si>
  <si>
    <t>Názov objektu</t>
  </si>
  <si>
    <t>EČO</t>
  </si>
  <si>
    <t>Miesto</t>
  </si>
  <si>
    <t>Lipt. Mikuláš -Demänová</t>
  </si>
  <si>
    <t>IČO</t>
  </si>
  <si>
    <t>IČ DPH</t>
  </si>
  <si>
    <t>Objednávateľ</t>
  </si>
  <si>
    <t xml:space="preserve">Vl. BD Pod Sitieňom 203 LM Demänová vz SBD LM   </t>
  </si>
  <si>
    <t>Projektant</t>
  </si>
  <si>
    <t xml:space="preserve">Ing. Miriam Suchomelová   </t>
  </si>
  <si>
    <t>Zhotoviteľ</t>
  </si>
  <si>
    <t xml:space="preserve">Výberom v súťaži   </t>
  </si>
  <si>
    <t>Spracoval</t>
  </si>
  <si>
    <t>Ing. J. Klohna</t>
  </si>
  <si>
    <t>Rozpočet číslo</t>
  </si>
  <si>
    <t>Dňa</t>
  </si>
  <si>
    <t>01.07.2016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</si>
  <si>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</si>
  <si>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</si>
  <si>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</si>
  <si>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</si>
  <si>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</si>
  <si>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</si>
  <si>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</si>
  <si>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</si>
  <si>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</si>
  <si>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</si>
  <si>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</si>
  <si>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</si>
  <si>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</si>
  <si>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</si>
  <si>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</si>
  <si>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</si>
  <si>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</si>
  <si>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</si>
  <si>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</si>
  <si>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</si>
  <si>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</si>
  <si>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Zariad. staveniska   </t>
  </si>
  <si>
    <t>2</t>
  </si>
  <si>
    <t>Montáž</t>
  </si>
  <si>
    <t>9</t>
  </si>
  <si>
    <t>Bez pevnej podl.</t>
  </si>
  <si>
    <t>14</t>
  </si>
  <si>
    <t xml:space="preserve">Mimostav. doprava   </t>
  </si>
  <si>
    <t>3</t>
  </si>
  <si>
    <t>PSV</t>
  </si>
  <si>
    <t>10</t>
  </si>
  <si>
    <t>Kultúrna pamiatka</t>
  </si>
  <si>
    <t>15</t>
  </si>
  <si>
    <t xml:space="preserve">Územné vplyvy   </t>
  </si>
  <si>
    <t>4</t>
  </si>
  <si>
    <t>11</t>
  </si>
  <si>
    <t>16</t>
  </si>
  <si>
    <t xml:space="preserve">Prevádzkové vplyvy   </t>
  </si>
  <si>
    <t>5</t>
  </si>
  <si>
    <t>"M"</t>
  </si>
  <si>
    <t>17</t>
  </si>
  <si>
    <t xml:space="preserve">Ostatné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</si>
  <si>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</si>
  <si>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</si>
  <si>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</si>
  <si>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</si>
  <si>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</si>
  <si>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</si>
  <si>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</si>
  <si>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</si>
  <si>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</si>
  <si>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</si>
  <si>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</si>
  <si>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</si>
  <si>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</si>
  <si>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</si>
  <si>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</si>
  <si>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</si>
  <si>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</si>
  <si>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</si>
  <si>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</si>
  <si>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</si>
  <si>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</si>
  <si>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</si>
  <si>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</si>
  <si>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</si>
  <si>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</si>
  <si>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</si>
  <si>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</si>
  <si>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</si>
  <si>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</si>
  <si>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</si>
  <si>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</si>
  <si>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</si>
  <si>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</si>
  <si>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</si>
  <si>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>SO-01 Bytový dom Pod Sitieňom 203 Demänová</t>
  </si>
  <si>
    <t>Názov časti</t>
  </si>
  <si>
    <t xml:space="preserve">ČSO-01.100 Zateplenie -Obvodový plášť   </t>
  </si>
  <si>
    <t xml:space="preserve">ROZPOČET  </t>
  </si>
  <si>
    <t>Stavba:   Zateplenie a obnova BD 6 b.j.</t>
  </si>
  <si>
    <t>Objekt:   SO-01 Bytový dom Pod Sitieňom 203 Demänová</t>
  </si>
  <si>
    <t>Časť:</t>
  </si>
  <si>
    <t>ČSO-01.100 Zateplenie -Obvodový plášť</t>
  </si>
  <si>
    <t>Objednávateľ:   Vl. BD Pod Sitieňom 203 LM Demänová vz SBD LM</t>
  </si>
  <si>
    <t>Miesto:  Lipt. Mikuláš -Demänová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</si>
  <si>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</si>
  <si>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</si>
  <si>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</si>
  <si>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</si>
  <si>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</si>
  <si>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</si>
  <si>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</si>
  <si>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</si>
  <si>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 xml:space="preserve">Práce a dodávky HSV   </t>
  </si>
  <si>
    <t xml:space="preserve">Úpravy povrchov, podlahy, osadenie   </t>
  </si>
  <si>
    <t>610991111</t>
  </si>
  <si>
    <t xml:space="preserve">Zakrývanie výplní okenných otvorov, predmetov a konštrukcií   </t>
  </si>
  <si>
    <t>m2</t>
  </si>
  <si>
    <t>6224641439</t>
  </si>
  <si>
    <t xml:space="preserve">Vonkajšia omietka stien tenkovrstvová  -viď projekt   </t>
  </si>
  <si>
    <t>622481119</t>
  </si>
  <si>
    <t xml:space="preserve">Potiahnutie vonkajších stien, sklotextílnou mriežkou   </t>
  </si>
  <si>
    <t>6224913089</t>
  </si>
  <si>
    <t xml:space="preserve">Náter fasádny tekutý  - podkladný náter "N" penetrácia   </t>
  </si>
  <si>
    <t>625257069</t>
  </si>
  <si>
    <t xml:space="preserve">Zatepľovací sys hr. 100 mm NOBASIL THERMAL S - a omietka viď projekt   </t>
  </si>
  <si>
    <t>6252570699</t>
  </si>
  <si>
    <t xml:space="preserve">Zatepľovací sys hr. 100 mm NOBASIL THERMAL S - a omietka a pancie sieť viď projekt   </t>
  </si>
  <si>
    <t>625257109</t>
  </si>
  <si>
    <t xml:space="preserve">Zatepľovací sys hr. 150 mm NOBASIL FKD - a omietkou viď projekt   </t>
  </si>
  <si>
    <t>6252571209</t>
  </si>
  <si>
    <t xml:space="preserve">Zatepľovací sys ostenia a steny a piliere hr. 30 mm NOBASIL FKD - a omietka viď projekt   </t>
  </si>
  <si>
    <t>6252580979</t>
  </si>
  <si>
    <t xml:space="preserve">Zatepľovací sys pre sokel hr. 100 mm STYRODUR - a omietka viď projekt   </t>
  </si>
  <si>
    <t>6252581079</t>
  </si>
  <si>
    <t xml:space="preserve">Zatepľovací sys pre sokel a ostenia hr. 30 mm XPS a omietka viď projekt   </t>
  </si>
  <si>
    <t>625258109</t>
  </si>
  <si>
    <t xml:space="preserve">Zatepľovací sys pre sokel hr. 150 mm STYRODUR - a omietka viď projekt   </t>
  </si>
  <si>
    <t xml:space="preserve">Ostatné konštrukcie a práce-búranie   </t>
  </si>
  <si>
    <t>941941032</t>
  </si>
  <si>
    <t xml:space="preserve">Montáž lešenia ľahkého pracovného radového s podlahami šírky od 0,80 do 1,00 m, výšky nad 10 do 30 m   </t>
  </si>
  <si>
    <t>941941192</t>
  </si>
  <si>
    <t xml:space="preserve">Príplatok za prvý a každý ďalší i začatý mesiac použitia lešenia ľahkého pracovného radového s podlahami šírky od 0,80 do 1,00 m, výšky nad 10 do 30 m   </t>
  </si>
  <si>
    <t>941941832</t>
  </si>
  <si>
    <t xml:space="preserve">Demontáž lešenia ľahkého pracovného radového s podlahami šírky nad 0,80 do 1,00 m, výšky nad 10 do 30 m   </t>
  </si>
  <si>
    <t>944944103</t>
  </si>
  <si>
    <t xml:space="preserve">Ochranná sieť na boku lešenia zo siete Baumit   </t>
  </si>
  <si>
    <t>944944803</t>
  </si>
  <si>
    <t xml:space="preserve">Demontáž ochrannej siete na boku lešenia zo siete Baumit   </t>
  </si>
  <si>
    <t>944945013</t>
  </si>
  <si>
    <t xml:space="preserve">Montáž záchytnej striešky zriadenej súčasne s ľahkým alebo ťažkým lešením šírky nad 2 m   </t>
  </si>
  <si>
    <t>m</t>
  </si>
  <si>
    <t>944945193</t>
  </si>
  <si>
    <t xml:space="preserve">Príplatok za prvý a každý ďalší i začatý mesiac použitia záchytnej striešky nad 2 m   </t>
  </si>
  <si>
    <t>944945813</t>
  </si>
  <si>
    <t xml:space="preserve">Demontáž záchytnej striešky zriaďovanej súčasne s ľahkým alebo ťažkým lešením šírky nad 2 m   </t>
  </si>
  <si>
    <t>952901111</t>
  </si>
  <si>
    <t xml:space="preserve">Vyčistenie budov pri výške podlaží do 4m   </t>
  </si>
  <si>
    <t>9539414199</t>
  </si>
  <si>
    <t xml:space="preserve">Osadenie ventilácie vonk.s mriežkou proti hmyzu -demont pôvodnej a osadenie novej   </t>
  </si>
  <si>
    <t>ks</t>
  </si>
  <si>
    <t>42900496299</t>
  </si>
  <si>
    <t xml:space="preserve">Vetracia mriežka so sieťkou pre špajzové priestory   </t>
  </si>
  <si>
    <t>978059611</t>
  </si>
  <si>
    <t xml:space="preserve">Odsekanie a odobratie stien z obkladačiek vonkajších do 2 m2,  -0,08900t   </t>
  </si>
  <si>
    <t>979081111</t>
  </si>
  <si>
    <t xml:space="preserve">Odvoz sutiny a vybúraných hmôt na skládku do 1 km   </t>
  </si>
  <si>
    <t>t</t>
  </si>
  <si>
    <t>979081121</t>
  </si>
  <si>
    <t xml:space="preserve">Odvoz sutiny a vybúraných hmôt na skládku za každý ďalší 1 km   </t>
  </si>
  <si>
    <t>979082111</t>
  </si>
  <si>
    <t xml:space="preserve">Vnútrostavenisková doprava sutiny a vybúraných hmôt do 10 m   </t>
  </si>
  <si>
    <t>979082121</t>
  </si>
  <si>
    <t xml:space="preserve">Vnútrostavenisková doprava sutiny a vybúraných hmôt za každých ďalších 5 m   </t>
  </si>
  <si>
    <t>979089012</t>
  </si>
  <si>
    <t xml:space="preserve">Poplatok za skladovanie - betón, tehly, dlaždice (17 01 ), ostatné   </t>
  </si>
  <si>
    <t>99</t>
  </si>
  <si>
    <t xml:space="preserve">Presun hmôt HSV   </t>
  </si>
  <si>
    <t>999281211</t>
  </si>
  <si>
    <t xml:space="preserve">Presun hmôt pre opravy a údržbu vonkajších plášťov doterajších objektov výšky do 25 m   </t>
  </si>
  <si>
    <t xml:space="preserve">Práce a dodávky PSV   </t>
  </si>
  <si>
    <t>764</t>
  </si>
  <si>
    <t xml:space="preserve">Konštrukcie klampiarske   </t>
  </si>
  <si>
    <t>764312822</t>
  </si>
  <si>
    <t xml:space="preserve">Demontáž krytiny hladkej strešnej z tabúľ 2000 x 670 mm, do 30st.,  -0,00751t   </t>
  </si>
  <si>
    <t>764313223</t>
  </si>
  <si>
    <t xml:space="preserve">Krytiny hladké z pozinkovaného farbeného PZf plechu, z tabúľ 2000x670 mm, sklon nad 45°   </t>
  </si>
  <si>
    <t>764333439</t>
  </si>
  <si>
    <t xml:space="preserve">Lemovanie z pozinkovaného farbeného PZf plechu, múrov na plochých strechách r.š. 315 mm   </t>
  </si>
  <si>
    <t>764410450</t>
  </si>
  <si>
    <t xml:space="preserve">Oplechovanie parapetov z pozinkovaného farbeného PZf plechu, vrátane rohov r.š. 300 mm   </t>
  </si>
  <si>
    <t>764410850</t>
  </si>
  <si>
    <t xml:space="preserve">Demontáž oplechovania parapetov rš od 100 do 330 mm,  -0,00135t   </t>
  </si>
  <si>
    <t>998764204</t>
  </si>
  <si>
    <t xml:space="preserve">Presun hmôt pre konštrukcie klampiarske v objektoch výšky nad 24 do 36 m   </t>
  </si>
  <si>
    <t>%</t>
  </si>
  <si>
    <t>767</t>
  </si>
  <si>
    <t xml:space="preserve">Konštrukcie doplnkové kovové   </t>
  </si>
  <si>
    <t>7673318019</t>
  </si>
  <si>
    <t xml:space="preserve">Demontáž akejkoľvek striešky zo steny nad vchodové dvere -0,0019t   </t>
  </si>
  <si>
    <t>767332049</t>
  </si>
  <si>
    <t xml:space="preserve">Montáž kovového zastrešenia s polykarbonátom - prístrešok nad schodami s náterom s ríňou   </t>
  </si>
  <si>
    <t>2831401820</t>
  </si>
  <si>
    <t xml:space="preserve">Zastrešenie kovové schodov s polykarbonátom, rozmery š. do 2,4m x v. 2,53m   </t>
  </si>
  <si>
    <t>767832100</t>
  </si>
  <si>
    <t xml:space="preserve">Montáž rebríkov do muriva spätná po úprave   </t>
  </si>
  <si>
    <t>5534685099</t>
  </si>
  <si>
    <t xml:space="preserve">Výroba a dodávka kotvenia s chem.kotv. HILTYami do muriva pre ocel rebrík viď projekt   </t>
  </si>
  <si>
    <t>kpl</t>
  </si>
  <si>
    <t>7678518039</t>
  </si>
  <si>
    <t xml:space="preserve">Demontáž ocel rebríka kompletné ucelené konštrukcie pre spätné použitie,  -0,03500t   </t>
  </si>
  <si>
    <t>998767202</t>
  </si>
  <si>
    <t xml:space="preserve">Presun hmôt pre kovové stavebné doplnkové konštrukcie v objektoch výšky nad 6 do 12 m   </t>
  </si>
  <si>
    <t xml:space="preserve">Hodinové zúčtovacie sadzby   </t>
  </si>
  <si>
    <t>HZS000311</t>
  </si>
  <si>
    <t xml:space="preserve">Stavebno montážne práce menej náročne, pomocné alebo manipulačné (Tr 1) v rozsahu menej ako 4 hodiny   </t>
  </si>
  <si>
    <t>hod</t>
  </si>
  <si>
    <t>HZS000312</t>
  </si>
  <si>
    <t xml:space="preserve">Stavebno montážne práce náročnejšie, ucelené, obtiažne, rutinné (Tr 2) v rozsahu menej ako 4 hodimy   </t>
  </si>
  <si>
    <t xml:space="preserve">Celkom   </t>
  </si>
  <si>
    <t xml:space="preserve">ČSO-01.101 Zateplenie -Strešný plášť   </t>
  </si>
  <si>
    <t xml:space="preserve">Zvislé a kompletné konštrukcie   </t>
  </si>
  <si>
    <t>311275602</t>
  </si>
  <si>
    <t>m3</t>
  </si>
  <si>
    <t>6214511249</t>
  </si>
  <si>
    <t xml:space="preserve">Vonkajšia cementová omietka mutiva hrubá zatretá   </t>
  </si>
  <si>
    <t>625256119</t>
  </si>
  <si>
    <t xml:space="preserve">Zatepľovací systém hr. 50 mm STYRODUR, bez omietky   </t>
  </si>
  <si>
    <t>979011111</t>
  </si>
  <si>
    <t xml:space="preserve">Zvislá doprava sutiny a vybúraných hmôt za prvé podlažie nad alebo pod základným podlažím   </t>
  </si>
  <si>
    <t>979011121</t>
  </si>
  <si>
    <t xml:space="preserve">Zvislá doprava sutiny a vybúraných hmôt za každé ďalšie podlažie   </t>
  </si>
  <si>
    <t>979089212</t>
  </si>
  <si>
    <t xml:space="preserve">Poplatok za skladovanie - bitúmenové zmesi, uholný decht, dechtové výrobky (17 03 ), ostatné   </t>
  </si>
  <si>
    <t>999281111</t>
  </si>
  <si>
    <t xml:space="preserve">Presun hmôt pre opravy a údržbu objektov vrátane vonkajších plášťov výšky do 25 m   </t>
  </si>
  <si>
    <t>712</t>
  </si>
  <si>
    <t xml:space="preserve">Izolácie striech   </t>
  </si>
  <si>
    <t>712300832</t>
  </si>
  <si>
    <t xml:space="preserve">Odstránenie povlakovej krytiny cca 15% na strechách plochých 10° -0,01000t   </t>
  </si>
  <si>
    <t>7123009219</t>
  </si>
  <si>
    <t xml:space="preserve">Oprava povlak.krytiny striech plochých do 10°, príplatok k cene za oprav. kus  do 0,5 m2, NAIP prerezaním a pritavením   </t>
  </si>
  <si>
    <t>712370079</t>
  </si>
  <si>
    <t xml:space="preserve">Zhotovenie povlakovej krytiny striech plochých do 10° fóliou upevnenou prikotvením so zvarením spoju   </t>
  </si>
  <si>
    <t>2832990650</t>
  </si>
  <si>
    <t>2833000150</t>
  </si>
  <si>
    <t xml:space="preserve">Hydroizolačná fólia hr.1,50 mm, š.1,3m  šedá   </t>
  </si>
  <si>
    <t>712391175</t>
  </si>
  <si>
    <t xml:space="preserve">Pripevnenie povlakovej krytiny zvislo na plochých strechách do 10° kotviacimi pásikmi, uholníkmi   </t>
  </si>
  <si>
    <t>2455162162</t>
  </si>
  <si>
    <t xml:space="preserve">Kotviace profily   6/15 (bal. 2,250mm)   </t>
  </si>
  <si>
    <t>998712204</t>
  </si>
  <si>
    <t xml:space="preserve">Presun hmôt pre izoláciu povlakovej krytiny v objektoch výšky nad 24 do 36 m   </t>
  </si>
  <si>
    <t>713</t>
  </si>
  <si>
    <t xml:space="preserve">Izolácie tepelné   </t>
  </si>
  <si>
    <t>7131412559</t>
  </si>
  <si>
    <t>2837551500</t>
  </si>
  <si>
    <t>998713204</t>
  </si>
  <si>
    <t xml:space="preserve">Presun hmôt pre izolácie tepelné v objektoch výšky nad 24 m do 36 m   </t>
  </si>
  <si>
    <t>721</t>
  </si>
  <si>
    <t xml:space="preserve">Zdravotech. vnútorná kanalizácia   </t>
  </si>
  <si>
    <t>721140806</t>
  </si>
  <si>
    <t xml:space="preserve">Demontáž potrubia z liatinových rúr odpadového alebo dažďového nad 100 do DN 200,  -0,03065t   </t>
  </si>
  <si>
    <t>721170076</t>
  </si>
  <si>
    <t xml:space="preserve">Montáž tvarovky na potrubie DN 100   </t>
  </si>
  <si>
    <t>2863100400</t>
  </si>
  <si>
    <t xml:space="preserve">Koleno pre kanalizačné rúry 110/45°   </t>
  </si>
  <si>
    <t>721273146</t>
  </si>
  <si>
    <t xml:space="preserve">Ventilačná hlavica novodurová TP 05-002.10.-68 D 140/600   </t>
  </si>
  <si>
    <t>998721202</t>
  </si>
  <si>
    <t xml:space="preserve">Presun hmôt pre vnútornú kanalizáciu v objektoch výšky nad 6 do 12 m   </t>
  </si>
  <si>
    <t>762</t>
  </si>
  <si>
    <t xml:space="preserve">Konštrukcie tesárske   </t>
  </si>
  <si>
    <t>7623410339</t>
  </si>
  <si>
    <t>5959074000</t>
  </si>
  <si>
    <t>762395000</t>
  </si>
  <si>
    <t xml:space="preserve">Spojovacie prostriedky  pre viazané konštrukcie krovov, debnenie a laťovanie, nadstrešné konštr., spádové kliny - svorky, dosky, klince, pásová oceľ, vruty   </t>
  </si>
  <si>
    <t>998762202</t>
  </si>
  <si>
    <t xml:space="preserve">Presun hmôt pre konštrukcie tesárske v objektoch výšky do 12 m   </t>
  </si>
  <si>
    <t>764311822</t>
  </si>
  <si>
    <t xml:space="preserve">Demontáž krytiny hladkej strešnej z tabúľ 2000 x 1000 mm, so sklonom do 30st.,  -0,00732t   </t>
  </si>
  <si>
    <t>764313201</t>
  </si>
  <si>
    <t xml:space="preserve">Krytiny hladké z pozinkovaného farbeného PZf plechu, z tabúľ 2000x1000 mm, sklon do 30°   </t>
  </si>
  <si>
    <t>764322840</t>
  </si>
  <si>
    <t>764323449</t>
  </si>
  <si>
    <t xml:space="preserve">Oplechovanie z pozinkovaného farbeného PZf plechu, odkvapov na strechách s fóliovou krytinou r.š. 380 mm   </t>
  </si>
  <si>
    <t>764325449</t>
  </si>
  <si>
    <t>764333450</t>
  </si>
  <si>
    <t xml:space="preserve">Lemovanie z pozinkovaného farbeného PZf plechu, múrov na plochých strechách r.š. 415 mm   </t>
  </si>
  <si>
    <t>769</t>
  </si>
  <si>
    <t xml:space="preserve">Montáž vzduchotechnických zariadení   </t>
  </si>
  <si>
    <t>769035024</t>
  </si>
  <si>
    <t xml:space="preserve">Montáž mriežky s pevnými lamelami prierezu 0.033-0.050 m2   </t>
  </si>
  <si>
    <t>4290049421</t>
  </si>
  <si>
    <t xml:space="preserve">Mriežka s pevnými lamelami 300x150mm   </t>
  </si>
  <si>
    <t xml:space="preserve">ČSO-01.102 Zateplenie -Bleskozvod posun   </t>
  </si>
  <si>
    <t>ČSO-01.102 Zateplenie -Bleskozvod posun</t>
  </si>
  <si>
    <t>M</t>
  </si>
  <si>
    <t xml:space="preserve">Práce a dodávky M   </t>
  </si>
  <si>
    <t>21-M</t>
  </si>
  <si>
    <t xml:space="preserve">Elektromontáže   </t>
  </si>
  <si>
    <t>210220001</t>
  </si>
  <si>
    <t xml:space="preserve">Uzemňovacie vedenie na povrchu FeZn, spätná montáž s využitím pôvodných svoriek   </t>
  </si>
  <si>
    <t>3540406799</t>
  </si>
  <si>
    <t xml:space="preserve">HR-Podpera vedenia bleskozvodu -pôvodná predĺžená   </t>
  </si>
  <si>
    <t>210220050</t>
  </si>
  <si>
    <t xml:space="preserve">Označenie zvodov číselnými štítkami   </t>
  </si>
  <si>
    <t>3544247920</t>
  </si>
  <si>
    <t xml:space="preserve">Štítok orientačný č. 0 až 4, bleskozvodný a uzemňovací materiál   </t>
  </si>
  <si>
    <t>210293001</t>
  </si>
  <si>
    <t xml:space="preserve">Údržba bleskozvodov vyrovnanie jestvujúcich zvodových vodičov   </t>
  </si>
  <si>
    <t>210293002</t>
  </si>
  <si>
    <t xml:space="preserve">Údržba bleskozvodov skrutiek podpier, držiakov alebo svoriek a uholníkov , tj pôvodné   </t>
  </si>
  <si>
    <t>2109612269</t>
  </si>
  <si>
    <t xml:space="preserve">Demontáž / rozpájanie uzemňovacieho vedenia bleskozvodu pre spätné použitie   </t>
  </si>
  <si>
    <t>HZS000214</t>
  </si>
  <si>
    <t xml:space="preserve">Stavebno montážne práce najnáročnejšie na odbornosť - prehliadky pracoviska a revízie (Tr 4) v rozsahu viac ako 4 a menej ako 8 hodín   </t>
  </si>
  <si>
    <t xml:space="preserve">ČSO-01.103 Zateplenie -Dažďový zvod   </t>
  </si>
  <si>
    <t>ČSO-01.103 Zateplenie -Dažďový zvod</t>
  </si>
  <si>
    <t>764351810</t>
  </si>
  <si>
    <t xml:space="preserve">Demontáž žľabov pododkvap. do 30° rš 250 a 330 mm,  -0,00347t   </t>
  </si>
  <si>
    <t>764351836</t>
  </si>
  <si>
    <t xml:space="preserve">Demontáž háka so sklonom žľabu do 30°  -0,00009t   </t>
  </si>
  <si>
    <t>764352427</t>
  </si>
  <si>
    <t xml:space="preserve">Žľaby z pozinkovaného farbeného PZf plechu, pododkvapové polkruhové r.š. 330 mm   </t>
  </si>
  <si>
    <t>764359412</t>
  </si>
  <si>
    <t xml:space="preserve">Kotlík kónický z pozinkovaného farbeného PZf plechu, pre rúry s priemerom od 100 do 125 mm   </t>
  </si>
  <si>
    <t>764359820</t>
  </si>
  <si>
    <t xml:space="preserve">Demontáž kotlíka oválneho a štvorhranného, so sklonom žľabu do 30st.,  -0,00320t   </t>
  </si>
  <si>
    <t>764451804</t>
  </si>
  <si>
    <t xml:space="preserve">Demontáž odpadových rúr od 120 do 150 mm,  -0,00418t   </t>
  </si>
  <si>
    <t>764454454</t>
  </si>
  <si>
    <t xml:space="preserve">Zvodové rúry z pozinkovaného farbeného PZf plechu, kruhové priemer 120 mm   </t>
  </si>
  <si>
    <t>998764202</t>
  </si>
  <si>
    <t xml:space="preserve">Presun hmôt pre konštrukcie klampiarske v objektoch výšky nad 6 do 12 m   </t>
  </si>
  <si>
    <t xml:space="preserve">ČSO-01.104 Zateplenie -Balkony a loggie   </t>
  </si>
  <si>
    <t>ČSO-01.104 Zateplenie -Balkony a loggie</t>
  </si>
  <si>
    <t xml:space="preserve">Zatepľovací sys balkónov a loggií hr. 30 mm  XPS bez kotvenia  bez omietky   </t>
  </si>
  <si>
    <t>632450207</t>
  </si>
  <si>
    <t xml:space="preserve">Betónový poter W-T, w-.bat estrich, podlahová hmota do 20 Mpa, hr. 30 - 40 mm   </t>
  </si>
  <si>
    <t>632451505</t>
  </si>
  <si>
    <t xml:space="preserve">Opravná a vyrovnávacia hmota vo vonkajších priestoroch, hr. 10 mm   </t>
  </si>
  <si>
    <t>632902111</t>
  </si>
  <si>
    <t xml:space="preserve">Príprava zatvrdnutého povrchu betónových mazanín -spojovací mostík   </t>
  </si>
  <si>
    <t>965043331</t>
  </si>
  <si>
    <t xml:space="preserve">Búranie podkladov pod dlažby, liatych dlažieb a mazanín,betón s poterom,teracom hr.do 100 mm, plochy do 4 m2 -2,20000t   </t>
  </si>
  <si>
    <t>965081712</t>
  </si>
  <si>
    <t xml:space="preserve">Búranie dlažieb, bez podklad. lôžka z xylolit., alebo keramických dlaždíc hr. do 10 mm,  -0,02000t   </t>
  </si>
  <si>
    <t>979089612</t>
  </si>
  <si>
    <t xml:space="preserve">Poplatok za skladovanie - iné odpady zo stavieb a demolácií (17 09), ostatné   </t>
  </si>
  <si>
    <t>999281212</t>
  </si>
  <si>
    <t xml:space="preserve">Presun hmôt pre opravy a údržbu vonkajších plášťov doterajších objektov výšky 25-36 m   </t>
  </si>
  <si>
    <t>711</t>
  </si>
  <si>
    <t xml:space="preserve">Izolácie proti vode a vlhkosti   </t>
  </si>
  <si>
    <t>711211051</t>
  </si>
  <si>
    <t xml:space="preserve">Jednozlož. silikátový hydroizolačný hmota W-T, stierka+pásky, w-terizol vodorovná   </t>
  </si>
  <si>
    <t>711212051</t>
  </si>
  <si>
    <t xml:space="preserve">Jednozlož. silikátový hydroizolačný hmota W-T, stierka, w-terizol zvislá   </t>
  </si>
  <si>
    <t>998711203</t>
  </si>
  <si>
    <t xml:space="preserve">Presun hmôt pre izoláciu proti vode v objektoch výšky nad 12 do 60 m   </t>
  </si>
  <si>
    <t>712300831</t>
  </si>
  <si>
    <t xml:space="preserve">Odstránenie asfaltovej hydroizolácie na balkónoch a loggiách plochých 10° jednovrstvovej,  -0,00600t   </t>
  </si>
  <si>
    <t>764322830</t>
  </si>
  <si>
    <t xml:space="preserve">Demontáž odkvapov na balkonoch a loggiách bez podkladového plechu  -0,00320t   </t>
  </si>
  <si>
    <t>764441411</t>
  </si>
  <si>
    <t xml:space="preserve">Montáž balkónového profilu plech farbeného PZf plechu, rš 325 a rš 195   </t>
  </si>
  <si>
    <t>13814030229</t>
  </si>
  <si>
    <t xml:space="preserve">Profil balkonový pozinkovaný farbený hr. 0,6 mm, rš 325mm, a samolepiaca páska   </t>
  </si>
  <si>
    <t>771</t>
  </si>
  <si>
    <t xml:space="preserve">Podlahy z dlaždíc   </t>
  </si>
  <si>
    <t>7714150049</t>
  </si>
  <si>
    <t xml:space="preserve">Montáž soklíkov z obkladačiek do tmelu veľ. 300 x 100 mm   </t>
  </si>
  <si>
    <t>5976457099</t>
  </si>
  <si>
    <t xml:space="preserve">Dlaždice keramické s protišmykovým povrchom 300x300 mm   </t>
  </si>
  <si>
    <t>5859290560</t>
  </si>
  <si>
    <t xml:space="preserve">Mrazuvzdorný elastický lepiaci tmel na obklady a dlažby, kategória C2TE weber.col flex   </t>
  </si>
  <si>
    <t>kg</t>
  </si>
  <si>
    <t>5859292156</t>
  </si>
  <si>
    <t xml:space="preserve">Vysokoflexibilná škárovka pre vonkajšie použitie   </t>
  </si>
  <si>
    <t xml:space="preserve">17 kg balenie s výdatnosťou ako 25 kg balenie   </t>
  </si>
  <si>
    <t>771576109</t>
  </si>
  <si>
    <t xml:space="preserve">Montáž podláh z dlaždíc keramických do tmelu flexibilného mrazuvzdorného veľ. 300 x 300 mm   </t>
  </si>
  <si>
    <t>998771204</t>
  </si>
  <si>
    <t xml:space="preserve">Presun hmôt pre podlahy z dlaždíc v objektoch výšky nad 24 do 36 m   </t>
  </si>
  <si>
    <t>783</t>
  </si>
  <si>
    <t xml:space="preserve">Dokončovacie práce - nátery   </t>
  </si>
  <si>
    <t>783222100</t>
  </si>
  <si>
    <t xml:space="preserve">Nátery kov.stav.doplnk.konštr. syntetické farby šedej na vzduchu schnúce dvojnásobné   </t>
  </si>
  <si>
    <t>783226100</t>
  </si>
  <si>
    <t xml:space="preserve">Nátery kov.stav.doplnk.konštr. syntetické na vzduchu schnúce základný   </t>
  </si>
  <si>
    <t xml:space="preserve">ČSO-01.105 Zateplenie -Strop pivníc   </t>
  </si>
  <si>
    <t>ČSO-01.105 Zateplenie -Strop pivníc</t>
  </si>
  <si>
    <t>625257059</t>
  </si>
  <si>
    <t xml:space="preserve">Kontaktný zatepľovací systém hr. 80 mm NOBASIL - (minerálna vlna), komplet s omietkou   </t>
  </si>
  <si>
    <t>941955001</t>
  </si>
  <si>
    <t xml:space="preserve">Lešenie ľahké pracovné pomocné, s výškou lešeňovej podlahy do 1,20 m   </t>
  </si>
  <si>
    <t>SO-02 BD Pod Sitieňom 203 Demänová -Obnova</t>
  </si>
  <si>
    <t xml:space="preserve">ČSO-02.202 Vstupné schodisko   </t>
  </si>
  <si>
    <t>Objekt:   SO-02 BD Pod Sitieňom 203 Demänová -Obnova</t>
  </si>
  <si>
    <t>ČSO-02.202 Vstupné schodisko</t>
  </si>
  <si>
    <t xml:space="preserve">Opravná a vyrovnávacia hmota poter, vo vonkajších priestoroch, hr. 10 mm   </t>
  </si>
  <si>
    <t xml:space="preserve">Príprava zatvrdnutého povrchu betónových mazanín pre poter -spojovací mostík   </t>
  </si>
  <si>
    <t>9650421419</t>
  </si>
  <si>
    <t xml:space="preserve">Búranie podkladov pod dlažby, a mazanín z betónu, plochy nad 4 m2 -2,20000t   </t>
  </si>
  <si>
    <t>771275307</t>
  </si>
  <si>
    <t xml:space="preserve">Montáž schodiskových stupňov dlaždicami do flexibilného tmelu veľ. 300 x 300 mm   </t>
  </si>
  <si>
    <t xml:space="preserve">Dlaždice keramické mrazuvzdorné s protišmykovým povrchom 300x300 mm do exteriéru viď projekt   </t>
  </si>
  <si>
    <t xml:space="preserve">Mrazuvzdorný elastický lepiaci tmel na obklady a dlažby, kategória C2TE   </t>
  </si>
  <si>
    <t>7715798119</t>
  </si>
  <si>
    <t xml:space="preserve">Montáž kovového profilu do lepidla pod dlažbu s položením rohože   </t>
  </si>
  <si>
    <t>5538200199</t>
  </si>
  <si>
    <t xml:space="preserve">Kovový profil na rám   </t>
  </si>
  <si>
    <t>55381800519</t>
  </si>
  <si>
    <t xml:space="preserve">Čistiace rohože gumené typ 600/450  prof. v. 23mm   </t>
  </si>
  <si>
    <t>998771203</t>
  </si>
  <si>
    <t xml:space="preserve">Presun hmôt pre podlahy z dlaždíc v objektoch výšky nad l2 do 24 m   </t>
  </si>
  <si>
    <t>THERMASTAV</t>
  </si>
  <si>
    <t>Zhotoviteľ:   THERMASTAV</t>
  </si>
  <si>
    <t>Oplechovanie z Vyplanyl plechu, odkvapov na strechách s krytinou z fólie r.š. 200</t>
  </si>
  <si>
    <t>Objekt:   SO-01 Bytový dom Pod Sitieňom 219 Demänová</t>
  </si>
  <si>
    <t>Objednávateľ:   Vl. BD Pod Sitieňom 219 LM Demänová vz SBD LM</t>
  </si>
  <si>
    <t>Zhotoviteľ:   THERMASTAV Liptov,s.r.o.</t>
  </si>
  <si>
    <t>Demontáž a likvidácia šachty 2,3x1,7x2,7</t>
  </si>
  <si>
    <t xml:space="preserve">Montáž TI striech plochých do 10° doskami z EPS, rozložených s prikotvením   </t>
  </si>
  <si>
    <t>OSB doska hr.18mm</t>
  </si>
  <si>
    <t>1x</t>
  </si>
  <si>
    <t>Bleskozvod</t>
  </si>
  <si>
    <t>Demontáž a spätná montáž bleskozvodu s dodaním nových podpier a spojovacieho materiálu</t>
  </si>
  <si>
    <t>Rekapitulácia objektov stavby</t>
  </si>
  <si>
    <t>Stavba:</t>
  </si>
  <si>
    <t>Objednávateľ:</t>
  </si>
  <si>
    <t>Zhotoviteľ:</t>
  </si>
  <si>
    <t xml:space="preserve">Miesto: </t>
  </si>
  <si>
    <t>Kód</t>
  </si>
  <si>
    <t>Zákazka</t>
  </si>
  <si>
    <t>Cena bez DPH</t>
  </si>
  <si>
    <t>Cena s DPH</t>
  </si>
  <si>
    <t>20160701-K</t>
  </si>
  <si>
    <t xml:space="preserve">Zateplenie a obnova BD 6 b.j.   </t>
  </si>
  <si>
    <t>ČSO-01.101</t>
  </si>
  <si>
    <t xml:space="preserve">        ČSO-01.101 Zateplenie -Strešný plášť   </t>
  </si>
  <si>
    <t>ČSO-01.103</t>
  </si>
  <si>
    <t xml:space="preserve">        ČSO-01.103 Zateplenie -Dažďový zvod   </t>
  </si>
  <si>
    <t>Celkom</t>
  </si>
  <si>
    <t>Vl. BD Pod Sitieňom 219 LM Demänová vz SBD LM</t>
  </si>
  <si>
    <t>THERMASTAV Liptov,s.r.o.</t>
  </si>
  <si>
    <t xml:space="preserve">EPS 100 S strešný polystrén hr.100mm </t>
  </si>
  <si>
    <t xml:space="preserve">Kotviaca technika </t>
  </si>
  <si>
    <t xml:space="preserve">Stavba:   Oprava prístrešku pred vstupom do budovy školy </t>
  </si>
  <si>
    <t>Objekt:  Základná škola Lisková</t>
  </si>
  <si>
    <t>Rezivo smrekové 50/100 (vytvorenie spádu)</t>
  </si>
  <si>
    <t xml:space="preserve">Montáž podkladových dosiek OSB pre všetky druhy striech   </t>
  </si>
  <si>
    <t>Výroba falovaného plechu+ montáž</t>
  </si>
  <si>
    <t>Celkom   bez DPH</t>
  </si>
  <si>
    <t>Celkom s DPH</t>
  </si>
  <si>
    <t xml:space="preserve">Zhotoviteľ:  </t>
  </si>
  <si>
    <t>Objednávateľ:   Základná škola s materskou školou  Lisková</t>
  </si>
  <si>
    <t>Výkaz - výmer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</si>
</sst>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###;\-####"/>
    <numFmt numFmtId="175" formatCode="0.00%;\-0.00%"/>
    <numFmt numFmtId="176" formatCode="#,##0.000;\-#,##0.000"/>
    <numFmt numFmtId="177" formatCode="#,##0.00_ ;\-#,##0.00\ "/>
    <numFmt numFmtId="178" formatCode="#,##0.000_ ;\-#,##0.000\ "/>
    <numFmt numFmtId="179" formatCode="#,##0.0;\-#,##0.0"/>
  </numFmts>
  <fonts count="64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i/>
      <sz val="7"/>
      <name val="Arial CE"/>
      <family val="0"/>
    </font>
    <font>
      <b/>
      <sz val="14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9"/>
      <name val="MS Sans Serif"/>
      <family val="0"/>
    </font>
    <font>
      <sz val="8"/>
      <color indexed="16"/>
      <name val="Arial CE"/>
      <family val="0"/>
    </font>
    <font>
      <b/>
      <sz val="12"/>
      <name val="Arial CE"/>
      <family val="0"/>
    </font>
    <font>
      <sz val="12"/>
      <name val="MS Sans Serif"/>
      <family val="0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0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174" fontId="4" fillId="0" borderId="0" xfId="0" applyNumberFormat="1" applyFont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37" fontId="0" fillId="0" borderId="37" xfId="0" applyNumberFormat="1" applyFont="1" applyBorder="1" applyAlignment="1" applyProtection="1">
      <alignment horizontal="right" vertical="center"/>
      <protection/>
    </xf>
    <xf numFmtId="37" fontId="0" fillId="0" borderId="38" xfId="0" applyNumberFormat="1" applyFont="1" applyBorder="1" applyAlignment="1" applyProtection="1">
      <alignment horizontal="right" vertical="center"/>
      <protection/>
    </xf>
    <xf numFmtId="37" fontId="7" fillId="0" borderId="39" xfId="0" applyNumberFormat="1" applyFont="1" applyBorder="1" applyAlignment="1" applyProtection="1">
      <alignment horizontal="right" vertical="center"/>
      <protection/>
    </xf>
    <xf numFmtId="39" fontId="7" fillId="0" borderId="40" xfId="0" applyNumberFormat="1" applyFont="1" applyBorder="1" applyAlignment="1" applyProtection="1">
      <alignment horizontal="right" vertical="center"/>
      <protection/>
    </xf>
    <xf numFmtId="37" fontId="0" fillId="0" borderId="39" xfId="0" applyNumberFormat="1" applyFont="1" applyBorder="1" applyAlignment="1" applyProtection="1">
      <alignment horizontal="right" vertical="center"/>
      <protection/>
    </xf>
    <xf numFmtId="37" fontId="0" fillId="0" borderId="40" xfId="0" applyNumberFormat="1" applyFont="1" applyBorder="1" applyAlignment="1" applyProtection="1">
      <alignment horizontal="right" vertical="center"/>
      <protection/>
    </xf>
    <xf numFmtId="37" fontId="7" fillId="0" borderId="38" xfId="0" applyNumberFormat="1" applyFont="1" applyBorder="1" applyAlignment="1" applyProtection="1">
      <alignment horizontal="right" vertical="center"/>
      <protection/>
    </xf>
    <xf numFmtId="37" fontId="0" fillId="0" borderId="17" xfId="0" applyNumberFormat="1" applyFont="1" applyBorder="1" applyAlignment="1" applyProtection="1">
      <alignment horizontal="right" vertical="center"/>
      <protection/>
    </xf>
    <xf numFmtId="39" fontId="7" fillId="0" borderId="38" xfId="0" applyNumberFormat="1" applyFont="1" applyBorder="1" applyAlignment="1" applyProtection="1">
      <alignment horizontal="right" vertical="center"/>
      <protection/>
    </xf>
    <xf numFmtId="37" fontId="0" fillId="0" borderId="41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39" fontId="7" fillId="0" borderId="46" xfId="0" applyNumberFormat="1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39" fontId="0" fillId="0" borderId="46" xfId="0" applyNumberFormat="1" applyFont="1" applyBorder="1" applyAlignment="1" applyProtection="1">
      <alignment horizontal="right" vertical="center"/>
      <protection/>
    </xf>
    <xf numFmtId="37" fontId="0" fillId="0" borderId="49" xfId="0" applyNumberFormat="1" applyFont="1" applyBorder="1" applyAlignment="1" applyProtection="1">
      <alignment horizontal="righ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175" fontId="4" fillId="0" borderId="45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39" fontId="7" fillId="0" borderId="28" xfId="0" applyNumberFormat="1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39" fontId="0" fillId="0" borderId="28" xfId="0" applyNumberFormat="1" applyFont="1" applyBorder="1" applyAlignment="1" applyProtection="1">
      <alignment horizontal="right" vertical="center"/>
      <protection/>
    </xf>
    <xf numFmtId="37" fontId="0" fillId="0" borderId="30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39" fontId="7" fillId="0" borderId="54" xfId="0" applyNumberFormat="1" applyFont="1" applyBorder="1" applyAlignment="1" applyProtection="1">
      <alignment horizontal="right" vertical="center"/>
      <protection/>
    </xf>
    <xf numFmtId="39" fontId="7" fillId="0" borderId="29" xfId="0" applyNumberFormat="1" applyFont="1" applyBorder="1" applyAlignment="1" applyProtection="1">
      <alignment horizontal="right" vertical="center"/>
      <protection/>
    </xf>
    <xf numFmtId="37" fontId="7" fillId="0" borderId="1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2" fontId="4" fillId="0" borderId="49" xfId="0" applyNumberFormat="1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39" fontId="4" fillId="0" borderId="49" xfId="0" applyNumberFormat="1" applyFont="1" applyBorder="1" applyAlignment="1" applyProtection="1">
      <alignment horizontal="left" vertical="center"/>
      <protection/>
    </xf>
    <xf numFmtId="39" fontId="7" fillId="0" borderId="50" xfId="0" applyNumberFormat="1" applyFont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10" fillId="0" borderId="61" xfId="0" applyFont="1" applyBorder="1" applyAlignment="1" applyProtection="1">
      <alignment horizontal="left" vertical="top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37" fontId="5" fillId="0" borderId="46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39" fontId="5" fillId="0" borderId="49" xfId="0" applyNumberFormat="1" applyFont="1" applyBorder="1" applyAlignment="1" applyProtection="1">
      <alignment horizontal="right" vertical="center"/>
      <protection/>
    </xf>
    <xf numFmtId="39" fontId="5" fillId="0" borderId="46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39" fontId="12" fillId="0" borderId="26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top"/>
      <protection/>
    </xf>
    <xf numFmtId="0" fontId="11" fillId="0" borderId="43" xfId="0" applyFont="1" applyBorder="1" applyAlignment="1" applyProtection="1">
      <alignment horizontal="left" vertical="center"/>
      <protection/>
    </xf>
    <xf numFmtId="0" fontId="11" fillId="0" borderId="58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76" fontId="4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176" fontId="15" fillId="0" borderId="0" xfId="0" applyNumberFormat="1" applyFont="1" applyAlignment="1" applyProtection="1">
      <alignment horizontal="right" vertical="top"/>
      <protection/>
    </xf>
    <xf numFmtId="0" fontId="16" fillId="33" borderId="65" xfId="0" applyFont="1" applyFill="1" applyBorder="1" applyAlignment="1" applyProtection="1">
      <alignment horizontal="center" vertical="center" wrapText="1"/>
      <protection/>
    </xf>
    <xf numFmtId="37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176" fontId="17" fillId="0" borderId="0" xfId="0" applyNumberFormat="1" applyFont="1" applyAlignment="1">
      <alignment horizontal="right"/>
    </xf>
    <xf numFmtId="37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176" fontId="18" fillId="0" borderId="0" xfId="0" applyNumberFormat="1" applyFont="1" applyAlignment="1">
      <alignment horizontal="right"/>
    </xf>
    <xf numFmtId="37" fontId="4" fillId="0" borderId="65" xfId="0" applyNumberFormat="1" applyFont="1" applyBorder="1" applyAlignment="1">
      <alignment horizontal="center"/>
    </xf>
    <xf numFmtId="0" fontId="4" fillId="0" borderId="65" xfId="0" applyFont="1" applyBorder="1" applyAlignment="1">
      <alignment horizontal="left" wrapText="1"/>
    </xf>
    <xf numFmtId="176" fontId="4" fillId="0" borderId="65" xfId="0" applyNumberFormat="1" applyFont="1" applyBorder="1" applyAlignment="1">
      <alignment horizontal="right"/>
    </xf>
    <xf numFmtId="37" fontId="19" fillId="0" borderId="65" xfId="0" applyNumberFormat="1" applyFont="1" applyBorder="1" applyAlignment="1">
      <alignment horizontal="center"/>
    </xf>
    <xf numFmtId="0" fontId="19" fillId="0" borderId="65" xfId="0" applyFont="1" applyBorder="1" applyAlignment="1">
      <alignment horizontal="left" wrapText="1"/>
    </xf>
    <xf numFmtId="176" fontId="19" fillId="0" borderId="65" xfId="0" applyNumberFormat="1" applyFont="1" applyBorder="1" applyAlignment="1">
      <alignment horizontal="right"/>
    </xf>
    <xf numFmtId="37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176" fontId="20" fillId="0" borderId="0" xfId="0" applyNumberFormat="1" applyFont="1" applyAlignment="1">
      <alignment horizontal="right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76" fontId="0" fillId="0" borderId="0" xfId="0" applyNumberFormat="1" applyAlignment="1">
      <alignment horizontal="right" vertical="top"/>
    </xf>
    <xf numFmtId="37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176" fontId="21" fillId="0" borderId="0" xfId="0" applyNumberFormat="1" applyFont="1" applyAlignment="1">
      <alignment horizontal="right" vertical="center"/>
    </xf>
    <xf numFmtId="39" fontId="20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 vertical="top"/>
      <protection/>
    </xf>
    <xf numFmtId="0" fontId="9" fillId="33" borderId="65" xfId="0" applyFont="1" applyFill="1" applyBorder="1" applyAlignment="1" applyProtection="1">
      <alignment horizontal="center" vertical="center" wrapText="1"/>
      <protection/>
    </xf>
    <xf numFmtId="0" fontId="14" fillId="0" borderId="65" xfId="0" applyFont="1" applyBorder="1" applyAlignment="1" applyProtection="1">
      <alignment horizontal="left" wrapText="1"/>
      <protection/>
    </xf>
    <xf numFmtId="0" fontId="14" fillId="0" borderId="66" xfId="0" applyFont="1" applyBorder="1" applyAlignment="1" applyProtection="1">
      <alignment horizontal="left" wrapText="1"/>
      <protection/>
    </xf>
    <xf numFmtId="39" fontId="14" fillId="0" borderId="65" xfId="0" applyNumberFormat="1" applyFont="1" applyBorder="1" applyAlignment="1" applyProtection="1">
      <alignment horizontal="right"/>
      <protection/>
    </xf>
    <xf numFmtId="0" fontId="26" fillId="0" borderId="65" xfId="0" applyFont="1" applyBorder="1" applyAlignment="1">
      <alignment horizontal="left" wrapText="1"/>
    </xf>
    <xf numFmtId="39" fontId="26" fillId="0" borderId="65" xfId="0" applyNumberFormat="1" applyFont="1" applyBorder="1" applyAlignment="1">
      <alignment horizontal="right"/>
    </xf>
    <xf numFmtId="0" fontId="27" fillId="0" borderId="0" xfId="0" applyFont="1" applyAlignment="1" applyProtection="1">
      <alignment horizontal="left"/>
      <protection/>
    </xf>
    <xf numFmtId="2" fontId="27" fillId="0" borderId="0" xfId="0" applyNumberFormat="1" applyFont="1" applyAlignment="1" applyProtection="1">
      <alignment horizontal="right"/>
      <protection/>
    </xf>
    <xf numFmtId="39" fontId="27" fillId="0" borderId="0" xfId="0" applyNumberFormat="1" applyFont="1" applyAlignment="1" applyProtection="1">
      <alignment horizontal="right"/>
      <protection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 wrapText="1"/>
    </xf>
    <xf numFmtId="176" fontId="29" fillId="0" borderId="0" xfId="0" applyNumberFormat="1" applyFont="1" applyAlignment="1">
      <alignment horizontal="right" vertical="top"/>
    </xf>
    <xf numFmtId="39" fontId="29" fillId="0" borderId="0" xfId="0" applyNumberFormat="1" applyFont="1" applyAlignment="1">
      <alignment horizontal="right" vertical="top"/>
    </xf>
    <xf numFmtId="179" fontId="29" fillId="0" borderId="0" xfId="0" applyNumberFormat="1" applyFont="1" applyAlignment="1">
      <alignment horizontal="right" vertical="top"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W8" sqref="W8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187" t="s">
        <v>2</v>
      </c>
      <c r="F5" s="188"/>
      <c r="G5" s="188"/>
      <c r="H5" s="188"/>
      <c r="I5" s="188"/>
      <c r="J5" s="188"/>
      <c r="K5" s="188"/>
      <c r="L5" s="188"/>
      <c r="M5" s="189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 t="s">
        <v>4</v>
      </c>
      <c r="C6" s="16"/>
      <c r="D6" s="16"/>
      <c r="E6" s="190" t="s">
        <v>97</v>
      </c>
      <c r="F6" s="191"/>
      <c r="G6" s="191"/>
      <c r="H6" s="191"/>
      <c r="I6" s="191"/>
      <c r="J6" s="191"/>
      <c r="K6" s="191"/>
      <c r="L6" s="191"/>
      <c r="M6" s="192"/>
      <c r="N6" s="16"/>
      <c r="O6" s="16"/>
      <c r="P6" s="16" t="s">
        <v>5</v>
      </c>
      <c r="Q6" s="22"/>
      <c r="R6" s="23"/>
      <c r="S6" s="21"/>
    </row>
    <row r="7" spans="1:19" s="2" customFormat="1" ht="24.75" customHeight="1">
      <c r="A7" s="18"/>
      <c r="B7" s="16" t="s">
        <v>98</v>
      </c>
      <c r="C7" s="16"/>
      <c r="D7" s="16"/>
      <c r="E7" s="193" t="s">
        <v>99</v>
      </c>
      <c r="F7" s="194"/>
      <c r="G7" s="194"/>
      <c r="H7" s="194"/>
      <c r="I7" s="194"/>
      <c r="J7" s="194"/>
      <c r="K7" s="194"/>
      <c r="L7" s="194"/>
      <c r="M7" s="195"/>
      <c r="N7" s="16"/>
      <c r="O7" s="16"/>
      <c r="P7" s="16" t="s">
        <v>6</v>
      </c>
      <c r="Q7" s="24" t="s">
        <v>7</v>
      </c>
      <c r="R7" s="25"/>
      <c r="S7" s="21"/>
    </row>
    <row r="8" spans="1:19" s="2" customFormat="1" ht="24.75" customHeight="1">
      <c r="A8" s="18"/>
      <c r="B8" s="178"/>
      <c r="C8" s="178"/>
      <c r="D8" s="17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.75" customHeight="1">
      <c r="A9" s="18"/>
      <c r="B9" s="16" t="s">
        <v>10</v>
      </c>
      <c r="C9" s="16"/>
      <c r="D9" s="16"/>
      <c r="E9" s="196" t="s">
        <v>11</v>
      </c>
      <c r="F9" s="197"/>
      <c r="G9" s="197"/>
      <c r="H9" s="197"/>
      <c r="I9" s="197"/>
      <c r="J9" s="197"/>
      <c r="K9" s="197"/>
      <c r="L9" s="197"/>
      <c r="M9" s="198"/>
      <c r="N9" s="16"/>
      <c r="O9" s="16"/>
      <c r="P9" s="26"/>
      <c r="Q9" s="27"/>
      <c r="R9" s="28"/>
      <c r="S9" s="21"/>
    </row>
    <row r="10" spans="1:19" s="2" customFormat="1" ht="24.75" customHeight="1">
      <c r="A10" s="18"/>
      <c r="B10" s="16" t="s">
        <v>12</v>
      </c>
      <c r="C10" s="16"/>
      <c r="D10" s="16"/>
      <c r="E10" s="181" t="s">
        <v>13</v>
      </c>
      <c r="F10" s="182"/>
      <c r="G10" s="182"/>
      <c r="H10" s="182"/>
      <c r="I10" s="182"/>
      <c r="J10" s="182"/>
      <c r="K10" s="182"/>
      <c r="L10" s="182"/>
      <c r="M10" s="183"/>
      <c r="N10" s="16"/>
      <c r="O10" s="16"/>
      <c r="P10" s="26"/>
      <c r="Q10" s="27"/>
      <c r="R10" s="28"/>
      <c r="S10" s="21"/>
    </row>
    <row r="11" spans="1:19" s="2" customFormat="1" ht="24.75" customHeight="1">
      <c r="A11" s="18"/>
      <c r="B11" s="16" t="s">
        <v>14</v>
      </c>
      <c r="C11" s="16"/>
      <c r="D11" s="16"/>
      <c r="E11" s="181" t="s">
        <v>418</v>
      </c>
      <c r="F11" s="182"/>
      <c r="G11" s="182"/>
      <c r="H11" s="182"/>
      <c r="I11" s="182"/>
      <c r="J11" s="182"/>
      <c r="K11" s="182"/>
      <c r="L11" s="182"/>
      <c r="M11" s="183"/>
      <c r="N11" s="16"/>
      <c r="O11" s="16"/>
      <c r="P11" s="26"/>
      <c r="Q11" s="27"/>
      <c r="R11" s="28"/>
      <c r="S11" s="21"/>
    </row>
    <row r="12" spans="1:19" s="2" customFormat="1" ht="21.75" customHeight="1">
      <c r="A12" s="29"/>
      <c r="B12" s="179" t="s">
        <v>16</v>
      </c>
      <c r="C12" s="179"/>
      <c r="D12" s="179"/>
      <c r="E12" s="184" t="s">
        <v>17</v>
      </c>
      <c r="F12" s="185"/>
      <c r="G12" s="185"/>
      <c r="H12" s="185"/>
      <c r="I12" s="185"/>
      <c r="J12" s="185"/>
      <c r="K12" s="185"/>
      <c r="L12" s="185"/>
      <c r="M12" s="186"/>
      <c r="N12" s="30"/>
      <c r="O12" s="30"/>
      <c r="P12" s="31"/>
      <c r="Q12" s="201"/>
      <c r="R12" s="202"/>
      <c r="S12" s="32"/>
    </row>
    <row r="13" spans="1:19" s="2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.75" customHeight="1">
      <c r="A14" s="18"/>
      <c r="B14" s="16"/>
      <c r="C14" s="16"/>
      <c r="D14" s="16"/>
      <c r="E14" s="34" t="s">
        <v>18</v>
      </c>
      <c r="F14" s="16"/>
      <c r="G14" s="30"/>
      <c r="H14" s="30"/>
      <c r="I14" s="30"/>
      <c r="J14" s="16"/>
      <c r="K14" s="16"/>
      <c r="L14" s="16"/>
      <c r="M14" s="16"/>
      <c r="N14" s="16"/>
      <c r="O14" s="16"/>
      <c r="P14" s="34" t="s">
        <v>19</v>
      </c>
      <c r="Q14" s="35"/>
      <c r="R14" s="16"/>
      <c r="S14" s="21"/>
    </row>
    <row r="15" spans="1:19" s="2" customFormat="1" ht="18.75" customHeight="1">
      <c r="A15" s="18"/>
      <c r="B15" s="16"/>
      <c r="C15" s="16"/>
      <c r="D15" s="16"/>
      <c r="E15" s="31"/>
      <c r="F15" s="16"/>
      <c r="G15" s="30"/>
      <c r="H15" s="30"/>
      <c r="I15" s="30"/>
      <c r="J15" s="16"/>
      <c r="K15" s="16"/>
      <c r="L15" s="16"/>
      <c r="M15" s="16"/>
      <c r="N15" s="16"/>
      <c r="O15" s="16"/>
      <c r="P15" s="31"/>
      <c r="Q15" s="35"/>
      <c r="R15" s="16"/>
      <c r="S15" s="21"/>
    </row>
    <row r="16" spans="1:19" s="2" customFormat="1" ht="9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8"/>
    </row>
    <row r="17" spans="1:19" s="2" customFormat="1" ht="20.25" customHeight="1">
      <c r="A17" s="39"/>
      <c r="B17" s="40"/>
      <c r="C17" s="40"/>
      <c r="D17" s="40"/>
      <c r="E17" s="41" t="s">
        <v>21</v>
      </c>
      <c r="F17" s="40"/>
      <c r="G17" s="40"/>
      <c r="H17" s="40"/>
      <c r="I17" s="40"/>
      <c r="J17" s="40"/>
      <c r="K17" s="40"/>
      <c r="L17" s="40"/>
      <c r="M17" s="40"/>
      <c r="N17" s="40"/>
      <c r="O17" s="37"/>
      <c r="P17" s="40"/>
      <c r="Q17" s="40"/>
      <c r="R17" s="40"/>
      <c r="S17" s="42"/>
    </row>
    <row r="18" spans="1:19" s="2" customFormat="1" ht="21.75" customHeight="1">
      <c r="A18" s="43" t="s">
        <v>22</v>
      </c>
      <c r="B18" s="44"/>
      <c r="C18" s="44"/>
      <c r="D18" s="45"/>
      <c r="E18" s="46" t="s">
        <v>23</v>
      </c>
      <c r="F18" s="45"/>
      <c r="G18" s="46" t="s">
        <v>24</v>
      </c>
      <c r="H18" s="44"/>
      <c r="I18" s="45"/>
      <c r="J18" s="46" t="s">
        <v>25</v>
      </c>
      <c r="K18" s="44"/>
      <c r="L18" s="46" t="s">
        <v>26</v>
      </c>
      <c r="M18" s="44"/>
      <c r="N18" s="44"/>
      <c r="O18" s="47"/>
      <c r="P18" s="45"/>
      <c r="Q18" s="46" t="s">
        <v>27</v>
      </c>
      <c r="R18" s="44"/>
      <c r="S18" s="48"/>
    </row>
    <row r="19" spans="1:19" s="2" customFormat="1" ht="19.5" customHeight="1">
      <c r="A19" s="49"/>
      <c r="B19" s="50"/>
      <c r="C19" s="50"/>
      <c r="D19" s="51">
        <v>0</v>
      </c>
      <c r="E19" s="52">
        <v>0</v>
      </c>
      <c r="F19" s="53"/>
      <c r="G19" s="54"/>
      <c r="H19" s="50"/>
      <c r="I19" s="51">
        <v>0</v>
      </c>
      <c r="J19" s="52">
        <v>0</v>
      </c>
      <c r="K19" s="55"/>
      <c r="L19" s="54"/>
      <c r="M19" s="50"/>
      <c r="N19" s="50"/>
      <c r="O19" s="56"/>
      <c r="P19" s="51">
        <v>0</v>
      </c>
      <c r="Q19" s="54"/>
      <c r="R19" s="57">
        <v>0</v>
      </c>
      <c r="S19" s="58"/>
    </row>
    <row r="20" spans="1:19" s="2" customFormat="1" ht="20.25" customHeight="1">
      <c r="A20" s="39"/>
      <c r="B20" s="40"/>
      <c r="C20" s="40"/>
      <c r="D20" s="40"/>
      <c r="E20" s="41" t="s">
        <v>28</v>
      </c>
      <c r="F20" s="40"/>
      <c r="G20" s="40"/>
      <c r="H20" s="40"/>
      <c r="I20" s="40"/>
      <c r="J20" s="59" t="s">
        <v>29</v>
      </c>
      <c r="K20" s="40"/>
      <c r="L20" s="40"/>
      <c r="M20" s="40"/>
      <c r="N20" s="40"/>
      <c r="O20" s="37"/>
      <c r="P20" s="40"/>
      <c r="Q20" s="40"/>
      <c r="R20" s="40"/>
      <c r="S20" s="42"/>
    </row>
    <row r="21" spans="1:19" s="2" customFormat="1" ht="19.5" customHeight="1">
      <c r="A21" s="60" t="s">
        <v>30</v>
      </c>
      <c r="B21" s="61"/>
      <c r="C21" s="62" t="s">
        <v>31</v>
      </c>
      <c r="D21" s="63"/>
      <c r="E21" s="63"/>
      <c r="F21" s="64"/>
      <c r="G21" s="60" t="s">
        <v>32</v>
      </c>
      <c r="H21" s="65"/>
      <c r="I21" s="62" t="s">
        <v>33</v>
      </c>
      <c r="J21" s="63"/>
      <c r="K21" s="63"/>
      <c r="L21" s="60" t="s">
        <v>34</v>
      </c>
      <c r="M21" s="65"/>
      <c r="N21" s="62" t="s">
        <v>35</v>
      </c>
      <c r="O21" s="66"/>
      <c r="P21" s="63"/>
      <c r="Q21" s="63"/>
      <c r="R21" s="63"/>
      <c r="S21" s="64"/>
    </row>
    <row r="22" spans="1:19" s="2" customFormat="1" ht="19.5" customHeight="1">
      <c r="A22" s="67" t="s">
        <v>36</v>
      </c>
      <c r="B22" s="68" t="s">
        <v>37</v>
      </c>
      <c r="C22" s="69"/>
      <c r="D22" s="70" t="s">
        <v>38</v>
      </c>
      <c r="E22" s="71">
        <v>29881.621</v>
      </c>
      <c r="F22" s="72"/>
      <c r="G22" s="67" t="s">
        <v>39</v>
      </c>
      <c r="H22" s="73" t="s">
        <v>40</v>
      </c>
      <c r="I22" s="74"/>
      <c r="J22" s="75">
        <v>0</v>
      </c>
      <c r="K22" s="76"/>
      <c r="L22" s="67" t="s">
        <v>41</v>
      </c>
      <c r="M22" s="77" t="s">
        <v>42</v>
      </c>
      <c r="N22" s="78"/>
      <c r="O22" s="47"/>
      <c r="P22" s="78"/>
      <c r="Q22" s="79"/>
      <c r="R22" s="71">
        <v>0</v>
      </c>
      <c r="S22" s="72"/>
    </row>
    <row r="23" spans="1:19" s="2" customFormat="1" ht="19.5" customHeight="1">
      <c r="A23" s="67" t="s">
        <v>43</v>
      </c>
      <c r="B23" s="80"/>
      <c r="C23" s="81"/>
      <c r="D23" s="70" t="s">
        <v>44</v>
      </c>
      <c r="E23" s="71">
        <v>21075.545</v>
      </c>
      <c r="F23" s="72"/>
      <c r="G23" s="67" t="s">
        <v>45</v>
      </c>
      <c r="H23" s="16" t="s">
        <v>46</v>
      </c>
      <c r="I23" s="74"/>
      <c r="J23" s="75">
        <v>0</v>
      </c>
      <c r="K23" s="76"/>
      <c r="L23" s="67" t="s">
        <v>47</v>
      </c>
      <c r="M23" s="77" t="s">
        <v>48</v>
      </c>
      <c r="N23" s="78"/>
      <c r="O23" s="47"/>
      <c r="P23" s="78"/>
      <c r="Q23" s="79"/>
      <c r="R23" s="71">
        <v>0</v>
      </c>
      <c r="S23" s="72"/>
    </row>
    <row r="24" spans="1:19" s="2" customFormat="1" ht="19.5" customHeight="1">
      <c r="A24" s="67" t="s">
        <v>49</v>
      </c>
      <c r="B24" s="68" t="s">
        <v>50</v>
      </c>
      <c r="C24" s="69"/>
      <c r="D24" s="70" t="s">
        <v>38</v>
      </c>
      <c r="E24" s="71">
        <v>1362.997</v>
      </c>
      <c r="F24" s="72"/>
      <c r="G24" s="67" t="s">
        <v>51</v>
      </c>
      <c r="H24" s="73" t="s">
        <v>52</v>
      </c>
      <c r="I24" s="74"/>
      <c r="J24" s="75">
        <v>0</v>
      </c>
      <c r="K24" s="76"/>
      <c r="L24" s="67" t="s">
        <v>53</v>
      </c>
      <c r="M24" s="77" t="s">
        <v>54</v>
      </c>
      <c r="N24" s="78"/>
      <c r="O24" s="47"/>
      <c r="P24" s="78"/>
      <c r="Q24" s="79"/>
      <c r="R24" s="71">
        <v>0</v>
      </c>
      <c r="S24" s="72"/>
    </row>
    <row r="25" spans="1:19" s="2" customFormat="1" ht="19.5" customHeight="1">
      <c r="A25" s="67" t="s">
        <v>55</v>
      </c>
      <c r="B25" s="80"/>
      <c r="C25" s="81"/>
      <c r="D25" s="70" t="s">
        <v>44</v>
      </c>
      <c r="E25" s="71">
        <v>1680.562</v>
      </c>
      <c r="F25" s="72"/>
      <c r="G25" s="67" t="s">
        <v>56</v>
      </c>
      <c r="H25" s="73"/>
      <c r="I25" s="74"/>
      <c r="J25" s="75">
        <v>0</v>
      </c>
      <c r="K25" s="76"/>
      <c r="L25" s="67" t="s">
        <v>57</v>
      </c>
      <c r="M25" s="77" t="s">
        <v>58</v>
      </c>
      <c r="N25" s="78"/>
      <c r="O25" s="47"/>
      <c r="P25" s="78"/>
      <c r="Q25" s="79"/>
      <c r="R25" s="71">
        <v>0</v>
      </c>
      <c r="S25" s="72"/>
    </row>
    <row r="26" spans="1:19" s="2" customFormat="1" ht="19.5" customHeight="1">
      <c r="A26" s="67" t="s">
        <v>59</v>
      </c>
      <c r="B26" s="68" t="s">
        <v>60</v>
      </c>
      <c r="C26" s="69"/>
      <c r="D26" s="70" t="s">
        <v>38</v>
      </c>
      <c r="E26" s="71">
        <v>0</v>
      </c>
      <c r="F26" s="72"/>
      <c r="G26" s="82"/>
      <c r="H26" s="78"/>
      <c r="I26" s="74"/>
      <c r="J26" s="75"/>
      <c r="K26" s="76"/>
      <c r="L26" s="67" t="s">
        <v>61</v>
      </c>
      <c r="M26" s="77" t="s">
        <v>62</v>
      </c>
      <c r="N26" s="78"/>
      <c r="O26" s="47"/>
      <c r="P26" s="78"/>
      <c r="Q26" s="79"/>
      <c r="R26" s="71">
        <v>0</v>
      </c>
      <c r="S26" s="72"/>
    </row>
    <row r="27" spans="1:19" s="2" customFormat="1" ht="19.5" customHeight="1">
      <c r="A27" s="67" t="s">
        <v>63</v>
      </c>
      <c r="B27" s="80"/>
      <c r="C27" s="81"/>
      <c r="D27" s="70" t="s">
        <v>44</v>
      </c>
      <c r="E27" s="71">
        <v>0</v>
      </c>
      <c r="F27" s="72"/>
      <c r="G27" s="82"/>
      <c r="H27" s="78"/>
      <c r="I27" s="74"/>
      <c r="J27" s="75"/>
      <c r="K27" s="76"/>
      <c r="L27" s="67" t="s">
        <v>64</v>
      </c>
      <c r="M27" s="73" t="s">
        <v>65</v>
      </c>
      <c r="N27" s="78"/>
      <c r="O27" s="47"/>
      <c r="P27" s="78"/>
      <c r="Q27" s="74"/>
      <c r="R27" s="71">
        <v>0</v>
      </c>
      <c r="S27" s="72"/>
    </row>
    <row r="28" spans="1:19" s="2" customFormat="1" ht="19.5" customHeight="1">
      <c r="A28" s="67" t="s">
        <v>66</v>
      </c>
      <c r="B28" s="180" t="s">
        <v>67</v>
      </c>
      <c r="C28" s="180"/>
      <c r="D28" s="180"/>
      <c r="E28" s="83">
        <v>54000.725</v>
      </c>
      <c r="F28" s="42"/>
      <c r="G28" s="67" t="s">
        <v>68</v>
      </c>
      <c r="H28" s="84" t="s">
        <v>69</v>
      </c>
      <c r="I28" s="74"/>
      <c r="J28" s="85"/>
      <c r="K28" s="86"/>
      <c r="L28" s="67" t="s">
        <v>70</v>
      </c>
      <c r="M28" s="84" t="s">
        <v>71</v>
      </c>
      <c r="N28" s="78"/>
      <c r="O28" s="47"/>
      <c r="P28" s="78"/>
      <c r="Q28" s="74"/>
      <c r="R28" s="83">
        <v>0</v>
      </c>
      <c r="S28" s="42"/>
    </row>
    <row r="29" spans="1:19" s="2" customFormat="1" ht="19.5" customHeight="1">
      <c r="A29" s="87" t="s">
        <v>72</v>
      </c>
      <c r="B29" s="88" t="s">
        <v>73</v>
      </c>
      <c r="C29" s="89"/>
      <c r="D29" s="90"/>
      <c r="E29" s="91">
        <v>314.7</v>
      </c>
      <c r="F29" s="38"/>
      <c r="G29" s="87" t="s">
        <v>74</v>
      </c>
      <c r="H29" s="88" t="s">
        <v>75</v>
      </c>
      <c r="I29" s="90"/>
      <c r="J29" s="92">
        <v>0</v>
      </c>
      <c r="K29" s="93"/>
      <c r="L29" s="87" t="s">
        <v>76</v>
      </c>
      <c r="M29" s="88" t="s">
        <v>77</v>
      </c>
      <c r="N29" s="89"/>
      <c r="O29" s="37"/>
      <c r="P29" s="89"/>
      <c r="Q29" s="90"/>
      <c r="R29" s="91">
        <v>0</v>
      </c>
      <c r="S29" s="38"/>
    </row>
    <row r="30" spans="1:19" s="2" customFormat="1" ht="19.5" customHeight="1">
      <c r="A30" s="94" t="s">
        <v>12</v>
      </c>
      <c r="B30" s="15"/>
      <c r="C30" s="15"/>
      <c r="D30" s="15"/>
      <c r="E30" s="15"/>
      <c r="F30" s="95"/>
      <c r="G30" s="96"/>
      <c r="H30" s="15"/>
      <c r="I30" s="15"/>
      <c r="J30" s="15"/>
      <c r="K30" s="15"/>
      <c r="L30" s="60" t="s">
        <v>78</v>
      </c>
      <c r="M30" s="45"/>
      <c r="N30" s="62" t="s">
        <v>79</v>
      </c>
      <c r="O30" s="66"/>
      <c r="P30" s="44"/>
      <c r="Q30" s="44"/>
      <c r="R30" s="44"/>
      <c r="S30" s="48"/>
    </row>
    <row r="31" spans="1:19" s="2" customFormat="1" ht="19.5" customHeight="1">
      <c r="A31" s="18"/>
      <c r="B31" s="16"/>
      <c r="C31" s="16"/>
      <c r="D31" s="16"/>
      <c r="E31" s="16"/>
      <c r="F31" s="97"/>
      <c r="G31" s="98"/>
      <c r="H31" s="16"/>
      <c r="I31" s="16"/>
      <c r="J31" s="16"/>
      <c r="K31" s="16"/>
      <c r="L31" s="67" t="s">
        <v>80</v>
      </c>
      <c r="M31" s="73" t="s">
        <v>81</v>
      </c>
      <c r="N31" s="78"/>
      <c r="O31" s="47"/>
      <c r="P31" s="78"/>
      <c r="Q31" s="74"/>
      <c r="R31" s="83">
        <v>54315.43</v>
      </c>
      <c r="S31" s="42"/>
    </row>
    <row r="32" spans="1:19" s="2" customFormat="1" ht="19.5" customHeight="1">
      <c r="A32" s="99" t="s">
        <v>82</v>
      </c>
      <c r="B32" s="47"/>
      <c r="C32" s="47"/>
      <c r="D32" s="47"/>
      <c r="E32" s="47"/>
      <c r="F32" s="81"/>
      <c r="G32" s="100" t="s">
        <v>83</v>
      </c>
      <c r="H32" s="47"/>
      <c r="I32" s="47"/>
      <c r="J32" s="47"/>
      <c r="K32" s="47"/>
      <c r="L32" s="67" t="s">
        <v>84</v>
      </c>
      <c r="M32" s="77" t="s">
        <v>85</v>
      </c>
      <c r="N32" s="101">
        <v>20</v>
      </c>
      <c r="O32" s="102" t="s">
        <v>86</v>
      </c>
      <c r="P32" s="103">
        <v>54315.43</v>
      </c>
      <c r="Q32" s="74"/>
      <c r="R32" s="104">
        <v>10863.09</v>
      </c>
      <c r="S32" s="105"/>
    </row>
    <row r="33" spans="1:19" s="2" customFormat="1" ht="12.75" customHeight="1" hidden="1">
      <c r="A33" s="106"/>
      <c r="B33" s="107"/>
      <c r="C33" s="107"/>
      <c r="D33" s="107"/>
      <c r="E33" s="107"/>
      <c r="F33" s="69"/>
      <c r="G33" s="108"/>
      <c r="H33" s="107"/>
      <c r="I33" s="107"/>
      <c r="J33" s="107"/>
      <c r="K33" s="107"/>
      <c r="L33" s="109"/>
      <c r="M33" s="110"/>
      <c r="N33" s="111"/>
      <c r="O33" s="112"/>
      <c r="P33" s="113"/>
      <c r="Q33" s="111"/>
      <c r="R33" s="114"/>
      <c r="S33" s="72"/>
    </row>
    <row r="34" spans="1:19" s="2" customFormat="1" ht="35.25" customHeight="1">
      <c r="A34" s="115" t="s">
        <v>10</v>
      </c>
      <c r="B34" s="116"/>
      <c r="C34" s="116"/>
      <c r="D34" s="116"/>
      <c r="E34" s="16"/>
      <c r="F34" s="97"/>
      <c r="G34" s="98"/>
      <c r="H34" s="16"/>
      <c r="I34" s="16"/>
      <c r="J34" s="16"/>
      <c r="K34" s="16"/>
      <c r="L34" s="87" t="s">
        <v>87</v>
      </c>
      <c r="M34" s="199" t="s">
        <v>88</v>
      </c>
      <c r="N34" s="200"/>
      <c r="O34" s="200"/>
      <c r="P34" s="200"/>
      <c r="Q34" s="90"/>
      <c r="R34" s="117">
        <v>65178.52</v>
      </c>
      <c r="S34" s="28"/>
    </row>
    <row r="35" spans="1:19" s="2" customFormat="1" ht="33" customHeight="1">
      <c r="A35" s="99" t="s">
        <v>82</v>
      </c>
      <c r="B35" s="47"/>
      <c r="C35" s="47"/>
      <c r="D35" s="47"/>
      <c r="E35" s="47"/>
      <c r="F35" s="81"/>
      <c r="G35" s="100" t="s">
        <v>83</v>
      </c>
      <c r="H35" s="47"/>
      <c r="I35" s="47"/>
      <c r="J35" s="47"/>
      <c r="K35" s="47"/>
      <c r="L35" s="60" t="s">
        <v>89</v>
      </c>
      <c r="M35" s="45"/>
      <c r="N35" s="62" t="s">
        <v>90</v>
      </c>
      <c r="O35" s="66"/>
      <c r="P35" s="44"/>
      <c r="Q35" s="44"/>
      <c r="R35" s="118"/>
      <c r="S35" s="48"/>
    </row>
    <row r="36" spans="1:19" s="2" customFormat="1" ht="20.25" customHeight="1">
      <c r="A36" s="119" t="s">
        <v>14</v>
      </c>
      <c r="B36" s="107"/>
      <c r="C36" s="107"/>
      <c r="D36" s="107"/>
      <c r="E36" s="107"/>
      <c r="F36" s="69"/>
      <c r="G36" s="120"/>
      <c r="H36" s="107"/>
      <c r="I36" s="107"/>
      <c r="J36" s="107"/>
      <c r="K36" s="107"/>
      <c r="L36" s="67" t="s">
        <v>91</v>
      </c>
      <c r="M36" s="73" t="s">
        <v>92</v>
      </c>
      <c r="N36" s="78"/>
      <c r="O36" s="47"/>
      <c r="P36" s="78"/>
      <c r="Q36" s="74"/>
      <c r="R36" s="71">
        <v>0</v>
      </c>
      <c r="S36" s="72"/>
    </row>
    <row r="37" spans="1:19" s="2" customFormat="1" ht="19.5" customHeight="1">
      <c r="A37" s="18"/>
      <c r="B37" s="16"/>
      <c r="C37" s="16"/>
      <c r="D37" s="16"/>
      <c r="E37" s="16"/>
      <c r="F37" s="97"/>
      <c r="G37" s="121"/>
      <c r="H37" s="16"/>
      <c r="I37" s="16"/>
      <c r="J37" s="16"/>
      <c r="K37" s="16"/>
      <c r="L37" s="67" t="s">
        <v>93</v>
      </c>
      <c r="M37" s="73" t="s">
        <v>94</v>
      </c>
      <c r="N37" s="78"/>
      <c r="O37" s="47"/>
      <c r="P37" s="78"/>
      <c r="Q37" s="74"/>
      <c r="R37" s="71">
        <v>0</v>
      </c>
      <c r="S37" s="72"/>
    </row>
    <row r="38" spans="1:19" s="2" customFormat="1" ht="19.5" customHeight="1">
      <c r="A38" s="122" t="s">
        <v>82</v>
      </c>
      <c r="B38" s="37"/>
      <c r="C38" s="37"/>
      <c r="D38" s="37"/>
      <c r="E38" s="37"/>
      <c r="F38" s="123"/>
      <c r="G38" s="124" t="s">
        <v>83</v>
      </c>
      <c r="H38" s="37"/>
      <c r="I38" s="37"/>
      <c r="J38" s="37"/>
      <c r="K38" s="37"/>
      <c r="L38" s="87" t="s">
        <v>95</v>
      </c>
      <c r="M38" s="88" t="s">
        <v>96</v>
      </c>
      <c r="N38" s="89"/>
      <c r="O38" s="125"/>
      <c r="P38" s="89"/>
      <c r="Q38" s="90"/>
      <c r="R38" s="52">
        <v>0</v>
      </c>
      <c r="S38" s="126"/>
    </row>
  </sheetData>
  <sheetProtection/>
  <mergeCells count="12">
    <mergeCell ref="E5:M5"/>
    <mergeCell ref="E6:M6"/>
    <mergeCell ref="E7:M7"/>
    <mergeCell ref="E9:M9"/>
    <mergeCell ref="M34:P34"/>
    <mergeCell ref="Q12:R12"/>
    <mergeCell ref="B8:D8"/>
    <mergeCell ref="B12:D12"/>
    <mergeCell ref="B28:D28"/>
    <mergeCell ref="E10:M10"/>
    <mergeCell ref="E11:M11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93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187" t="s">
        <v>2</v>
      </c>
      <c r="F5" s="188"/>
      <c r="G5" s="188"/>
      <c r="H5" s="188"/>
      <c r="I5" s="188"/>
      <c r="J5" s="188"/>
      <c r="K5" s="188"/>
      <c r="L5" s="188"/>
      <c r="M5" s="189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 t="s">
        <v>4</v>
      </c>
      <c r="C6" s="16"/>
      <c r="D6" s="16"/>
      <c r="E6" s="190" t="s">
        <v>97</v>
      </c>
      <c r="F6" s="191"/>
      <c r="G6" s="191"/>
      <c r="H6" s="191"/>
      <c r="I6" s="191"/>
      <c r="J6" s="191"/>
      <c r="K6" s="191"/>
      <c r="L6" s="191"/>
      <c r="M6" s="192"/>
      <c r="N6" s="16"/>
      <c r="O6" s="16"/>
      <c r="P6" s="16" t="s">
        <v>5</v>
      </c>
      <c r="Q6" s="22"/>
      <c r="R6" s="23"/>
      <c r="S6" s="21"/>
    </row>
    <row r="7" spans="1:19" s="2" customFormat="1" ht="24.75" customHeight="1">
      <c r="A7" s="18"/>
      <c r="B7" s="16" t="s">
        <v>98</v>
      </c>
      <c r="C7" s="16"/>
      <c r="D7" s="16"/>
      <c r="E7" s="193" t="s">
        <v>337</v>
      </c>
      <c r="F7" s="194"/>
      <c r="G7" s="194"/>
      <c r="H7" s="194"/>
      <c r="I7" s="194"/>
      <c r="J7" s="194"/>
      <c r="K7" s="194"/>
      <c r="L7" s="194"/>
      <c r="M7" s="195"/>
      <c r="N7" s="16"/>
      <c r="O7" s="16"/>
      <c r="P7" s="16" t="s">
        <v>6</v>
      </c>
      <c r="Q7" s="24" t="s">
        <v>7</v>
      </c>
      <c r="R7" s="25"/>
      <c r="S7" s="21"/>
    </row>
    <row r="8" spans="1:19" s="2" customFormat="1" ht="24.75" customHeight="1">
      <c r="A8" s="18"/>
      <c r="B8" s="178"/>
      <c r="C8" s="178"/>
      <c r="D8" s="17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.75" customHeight="1">
      <c r="A9" s="18"/>
      <c r="B9" s="16" t="s">
        <v>10</v>
      </c>
      <c r="C9" s="16"/>
      <c r="D9" s="16"/>
      <c r="E9" s="196" t="s">
        <v>11</v>
      </c>
      <c r="F9" s="197"/>
      <c r="G9" s="197"/>
      <c r="H9" s="197"/>
      <c r="I9" s="197"/>
      <c r="J9" s="197"/>
      <c r="K9" s="197"/>
      <c r="L9" s="197"/>
      <c r="M9" s="198"/>
      <c r="N9" s="16"/>
      <c r="O9" s="16"/>
      <c r="P9" s="26"/>
      <c r="Q9" s="27"/>
      <c r="R9" s="28"/>
      <c r="S9" s="21"/>
    </row>
    <row r="10" spans="1:19" s="2" customFormat="1" ht="24.75" customHeight="1">
      <c r="A10" s="18"/>
      <c r="B10" s="16" t="s">
        <v>12</v>
      </c>
      <c r="C10" s="16"/>
      <c r="D10" s="16"/>
      <c r="E10" s="181" t="s">
        <v>13</v>
      </c>
      <c r="F10" s="182"/>
      <c r="G10" s="182"/>
      <c r="H10" s="182"/>
      <c r="I10" s="182"/>
      <c r="J10" s="182"/>
      <c r="K10" s="182"/>
      <c r="L10" s="182"/>
      <c r="M10" s="183"/>
      <c r="N10" s="16"/>
      <c r="O10" s="16"/>
      <c r="P10" s="26"/>
      <c r="Q10" s="27"/>
      <c r="R10" s="28"/>
      <c r="S10" s="21"/>
    </row>
    <row r="11" spans="1:19" s="2" customFormat="1" ht="24.75" customHeight="1">
      <c r="A11" s="18"/>
      <c r="B11" s="16" t="s">
        <v>14</v>
      </c>
      <c r="C11" s="16"/>
      <c r="D11" s="16"/>
      <c r="E11" s="181" t="s">
        <v>15</v>
      </c>
      <c r="F11" s="182"/>
      <c r="G11" s="182"/>
      <c r="H11" s="182"/>
      <c r="I11" s="182"/>
      <c r="J11" s="182"/>
      <c r="K11" s="182"/>
      <c r="L11" s="182"/>
      <c r="M11" s="183"/>
      <c r="N11" s="16"/>
      <c r="O11" s="16"/>
      <c r="P11" s="26"/>
      <c r="Q11" s="27"/>
      <c r="R11" s="28"/>
      <c r="S11" s="21"/>
    </row>
    <row r="12" spans="1:19" s="2" customFormat="1" ht="21.75" customHeight="1">
      <c r="A12" s="29"/>
      <c r="B12" s="179" t="s">
        <v>16</v>
      </c>
      <c r="C12" s="179"/>
      <c r="D12" s="179"/>
      <c r="E12" s="184" t="s">
        <v>17</v>
      </c>
      <c r="F12" s="185"/>
      <c r="G12" s="185"/>
      <c r="H12" s="185"/>
      <c r="I12" s="185"/>
      <c r="J12" s="185"/>
      <c r="K12" s="185"/>
      <c r="L12" s="185"/>
      <c r="M12" s="186"/>
      <c r="N12" s="30"/>
      <c r="O12" s="30"/>
      <c r="P12" s="31"/>
      <c r="Q12" s="201"/>
      <c r="R12" s="202"/>
      <c r="S12" s="32"/>
    </row>
    <row r="13" spans="1:19" s="2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.75" customHeight="1">
      <c r="A14" s="18"/>
      <c r="B14" s="16"/>
      <c r="C14" s="16"/>
      <c r="D14" s="16"/>
      <c r="E14" s="34" t="s">
        <v>18</v>
      </c>
      <c r="F14" s="16"/>
      <c r="G14" s="30"/>
      <c r="H14" s="30"/>
      <c r="I14" s="30"/>
      <c r="J14" s="16"/>
      <c r="K14" s="16"/>
      <c r="L14" s="16"/>
      <c r="M14" s="16"/>
      <c r="N14" s="16"/>
      <c r="O14" s="16"/>
      <c r="P14" s="34" t="s">
        <v>19</v>
      </c>
      <c r="Q14" s="35"/>
      <c r="R14" s="16"/>
      <c r="S14" s="21"/>
    </row>
    <row r="15" spans="1:19" s="2" customFormat="1" ht="18.75" customHeight="1">
      <c r="A15" s="18"/>
      <c r="B15" s="16"/>
      <c r="C15" s="16"/>
      <c r="D15" s="16"/>
      <c r="E15" s="31"/>
      <c r="F15" s="16"/>
      <c r="G15" s="30"/>
      <c r="H15" s="30"/>
      <c r="I15" s="30"/>
      <c r="J15" s="16"/>
      <c r="K15" s="16"/>
      <c r="L15" s="16"/>
      <c r="M15" s="16"/>
      <c r="N15" s="16"/>
      <c r="O15" s="16"/>
      <c r="P15" s="31" t="s">
        <v>20</v>
      </c>
      <c r="Q15" s="35"/>
      <c r="R15" s="16"/>
      <c r="S15" s="21"/>
    </row>
    <row r="16" spans="1:19" s="2" customFormat="1" ht="9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8"/>
    </row>
    <row r="17" spans="1:19" s="2" customFormat="1" ht="20.25" customHeight="1">
      <c r="A17" s="39"/>
      <c r="B17" s="40"/>
      <c r="C17" s="40"/>
      <c r="D17" s="40"/>
      <c r="E17" s="41" t="s">
        <v>21</v>
      </c>
      <c r="F17" s="40"/>
      <c r="G17" s="40"/>
      <c r="H17" s="40"/>
      <c r="I17" s="40"/>
      <c r="J17" s="40"/>
      <c r="K17" s="40"/>
      <c r="L17" s="40"/>
      <c r="M17" s="40"/>
      <c r="N17" s="40"/>
      <c r="O17" s="37"/>
      <c r="P17" s="40"/>
      <c r="Q17" s="40"/>
      <c r="R17" s="40"/>
      <c r="S17" s="42"/>
    </row>
    <row r="18" spans="1:19" s="2" customFormat="1" ht="21.75" customHeight="1">
      <c r="A18" s="43" t="s">
        <v>22</v>
      </c>
      <c r="B18" s="44"/>
      <c r="C18" s="44"/>
      <c r="D18" s="45"/>
      <c r="E18" s="46" t="s">
        <v>23</v>
      </c>
      <c r="F18" s="45"/>
      <c r="G18" s="46" t="s">
        <v>24</v>
      </c>
      <c r="H18" s="44"/>
      <c r="I18" s="45"/>
      <c r="J18" s="46" t="s">
        <v>25</v>
      </c>
      <c r="K18" s="44"/>
      <c r="L18" s="46" t="s">
        <v>26</v>
      </c>
      <c r="M18" s="44"/>
      <c r="N18" s="44"/>
      <c r="O18" s="47"/>
      <c r="P18" s="45"/>
      <c r="Q18" s="46" t="s">
        <v>27</v>
      </c>
      <c r="R18" s="44"/>
      <c r="S18" s="48"/>
    </row>
    <row r="19" spans="1:19" s="2" customFormat="1" ht="19.5" customHeight="1">
      <c r="A19" s="49"/>
      <c r="B19" s="50"/>
      <c r="C19" s="50"/>
      <c r="D19" s="51">
        <v>0</v>
      </c>
      <c r="E19" s="52">
        <v>0</v>
      </c>
      <c r="F19" s="53"/>
      <c r="G19" s="54"/>
      <c r="H19" s="50"/>
      <c r="I19" s="51">
        <v>0</v>
      </c>
      <c r="J19" s="52">
        <v>0</v>
      </c>
      <c r="K19" s="55"/>
      <c r="L19" s="54"/>
      <c r="M19" s="50"/>
      <c r="N19" s="50"/>
      <c r="O19" s="56"/>
      <c r="P19" s="51">
        <v>0</v>
      </c>
      <c r="Q19" s="54"/>
      <c r="R19" s="57">
        <v>0</v>
      </c>
      <c r="S19" s="58"/>
    </row>
    <row r="20" spans="1:19" s="2" customFormat="1" ht="20.25" customHeight="1">
      <c r="A20" s="39"/>
      <c r="B20" s="40"/>
      <c r="C20" s="40"/>
      <c r="D20" s="40"/>
      <c r="E20" s="41" t="s">
        <v>28</v>
      </c>
      <c r="F20" s="40"/>
      <c r="G20" s="40"/>
      <c r="H20" s="40"/>
      <c r="I20" s="40"/>
      <c r="J20" s="59" t="s">
        <v>29</v>
      </c>
      <c r="K20" s="40"/>
      <c r="L20" s="40"/>
      <c r="M20" s="40"/>
      <c r="N20" s="40"/>
      <c r="O20" s="37"/>
      <c r="P20" s="40"/>
      <c r="Q20" s="40"/>
      <c r="R20" s="40"/>
      <c r="S20" s="42"/>
    </row>
    <row r="21" spans="1:19" s="2" customFormat="1" ht="19.5" customHeight="1">
      <c r="A21" s="60" t="s">
        <v>30</v>
      </c>
      <c r="B21" s="61"/>
      <c r="C21" s="62" t="s">
        <v>31</v>
      </c>
      <c r="D21" s="63"/>
      <c r="E21" s="63"/>
      <c r="F21" s="64"/>
      <c r="G21" s="60" t="s">
        <v>32</v>
      </c>
      <c r="H21" s="65"/>
      <c r="I21" s="62" t="s">
        <v>33</v>
      </c>
      <c r="J21" s="63"/>
      <c r="K21" s="63"/>
      <c r="L21" s="60" t="s">
        <v>34</v>
      </c>
      <c r="M21" s="65"/>
      <c r="N21" s="62" t="s">
        <v>35</v>
      </c>
      <c r="O21" s="66"/>
      <c r="P21" s="63"/>
      <c r="Q21" s="63"/>
      <c r="R21" s="63"/>
      <c r="S21" s="64"/>
    </row>
    <row r="22" spans="1:19" s="2" customFormat="1" ht="19.5" customHeight="1">
      <c r="A22" s="67" t="s">
        <v>36</v>
      </c>
      <c r="B22" s="68" t="s">
        <v>37</v>
      </c>
      <c r="C22" s="69"/>
      <c r="D22" s="70" t="s">
        <v>38</v>
      </c>
      <c r="E22" s="71">
        <v>1464.066</v>
      </c>
      <c r="F22" s="72"/>
      <c r="G22" s="67" t="s">
        <v>39</v>
      </c>
      <c r="H22" s="73" t="s">
        <v>40</v>
      </c>
      <c r="I22" s="74"/>
      <c r="J22" s="75">
        <v>0</v>
      </c>
      <c r="K22" s="76"/>
      <c r="L22" s="67" t="s">
        <v>41</v>
      </c>
      <c r="M22" s="77" t="s">
        <v>42</v>
      </c>
      <c r="N22" s="78"/>
      <c r="O22" s="47"/>
      <c r="P22" s="78"/>
      <c r="Q22" s="79"/>
      <c r="R22" s="71">
        <v>0</v>
      </c>
      <c r="S22" s="72"/>
    </row>
    <row r="23" spans="1:19" s="2" customFormat="1" ht="19.5" customHeight="1">
      <c r="A23" s="67" t="s">
        <v>43</v>
      </c>
      <c r="B23" s="80"/>
      <c r="C23" s="81"/>
      <c r="D23" s="70" t="s">
        <v>44</v>
      </c>
      <c r="E23" s="71">
        <v>2375.391</v>
      </c>
      <c r="F23" s="72"/>
      <c r="G23" s="67" t="s">
        <v>45</v>
      </c>
      <c r="H23" s="16" t="s">
        <v>46</v>
      </c>
      <c r="I23" s="74"/>
      <c r="J23" s="75">
        <v>0</v>
      </c>
      <c r="K23" s="76"/>
      <c r="L23" s="67" t="s">
        <v>47</v>
      </c>
      <c r="M23" s="77" t="s">
        <v>48</v>
      </c>
      <c r="N23" s="78"/>
      <c r="O23" s="47"/>
      <c r="P23" s="78"/>
      <c r="Q23" s="79"/>
      <c r="R23" s="71">
        <v>0</v>
      </c>
      <c r="S23" s="72"/>
    </row>
    <row r="24" spans="1:19" s="2" customFormat="1" ht="19.5" customHeight="1">
      <c r="A24" s="67" t="s">
        <v>49</v>
      </c>
      <c r="B24" s="68" t="s">
        <v>50</v>
      </c>
      <c r="C24" s="69"/>
      <c r="D24" s="70" t="s">
        <v>38</v>
      </c>
      <c r="E24" s="71">
        <v>2620.713</v>
      </c>
      <c r="F24" s="72"/>
      <c r="G24" s="67" t="s">
        <v>51</v>
      </c>
      <c r="H24" s="73" t="s">
        <v>52</v>
      </c>
      <c r="I24" s="74"/>
      <c r="J24" s="75">
        <v>0</v>
      </c>
      <c r="K24" s="76"/>
      <c r="L24" s="67" t="s">
        <v>53</v>
      </c>
      <c r="M24" s="77" t="s">
        <v>54</v>
      </c>
      <c r="N24" s="78"/>
      <c r="O24" s="47"/>
      <c r="P24" s="78"/>
      <c r="Q24" s="79"/>
      <c r="R24" s="71">
        <v>0</v>
      </c>
      <c r="S24" s="72"/>
    </row>
    <row r="25" spans="1:19" s="2" customFormat="1" ht="19.5" customHeight="1">
      <c r="A25" s="67" t="s">
        <v>55</v>
      </c>
      <c r="B25" s="80"/>
      <c r="C25" s="81"/>
      <c r="D25" s="70" t="s">
        <v>44</v>
      </c>
      <c r="E25" s="71">
        <v>1628.582</v>
      </c>
      <c r="F25" s="72"/>
      <c r="G25" s="67" t="s">
        <v>56</v>
      </c>
      <c r="H25" s="73"/>
      <c r="I25" s="74"/>
      <c r="J25" s="75">
        <v>0</v>
      </c>
      <c r="K25" s="76"/>
      <c r="L25" s="67" t="s">
        <v>57</v>
      </c>
      <c r="M25" s="77" t="s">
        <v>58</v>
      </c>
      <c r="N25" s="78"/>
      <c r="O25" s="47"/>
      <c r="P25" s="78"/>
      <c r="Q25" s="79"/>
      <c r="R25" s="71">
        <v>0</v>
      </c>
      <c r="S25" s="72"/>
    </row>
    <row r="26" spans="1:19" s="2" customFormat="1" ht="19.5" customHeight="1">
      <c r="A26" s="67" t="s">
        <v>59</v>
      </c>
      <c r="B26" s="68" t="s">
        <v>60</v>
      </c>
      <c r="C26" s="69"/>
      <c r="D26" s="70" t="s">
        <v>38</v>
      </c>
      <c r="E26" s="71">
        <v>0</v>
      </c>
      <c r="F26" s="72"/>
      <c r="G26" s="82"/>
      <c r="H26" s="78"/>
      <c r="I26" s="74"/>
      <c r="J26" s="75"/>
      <c r="K26" s="76"/>
      <c r="L26" s="67" t="s">
        <v>61</v>
      </c>
      <c r="M26" s="77" t="s">
        <v>62</v>
      </c>
      <c r="N26" s="78"/>
      <c r="O26" s="47"/>
      <c r="P26" s="78"/>
      <c r="Q26" s="79"/>
      <c r="R26" s="71">
        <v>0</v>
      </c>
      <c r="S26" s="72"/>
    </row>
    <row r="27" spans="1:19" s="2" customFormat="1" ht="19.5" customHeight="1">
      <c r="A27" s="67" t="s">
        <v>63</v>
      </c>
      <c r="B27" s="80"/>
      <c r="C27" s="81"/>
      <c r="D27" s="70" t="s">
        <v>44</v>
      </c>
      <c r="E27" s="71">
        <v>0</v>
      </c>
      <c r="F27" s="72"/>
      <c r="G27" s="82"/>
      <c r="H27" s="78"/>
      <c r="I27" s="74"/>
      <c r="J27" s="75"/>
      <c r="K27" s="76"/>
      <c r="L27" s="67" t="s">
        <v>64</v>
      </c>
      <c r="M27" s="73" t="s">
        <v>65</v>
      </c>
      <c r="N27" s="78"/>
      <c r="O27" s="47"/>
      <c r="P27" s="78"/>
      <c r="Q27" s="74"/>
      <c r="R27" s="71">
        <v>0</v>
      </c>
      <c r="S27" s="72"/>
    </row>
    <row r="28" spans="1:19" s="2" customFormat="1" ht="19.5" customHeight="1">
      <c r="A28" s="67" t="s">
        <v>66</v>
      </c>
      <c r="B28" s="180" t="s">
        <v>67</v>
      </c>
      <c r="C28" s="180"/>
      <c r="D28" s="180"/>
      <c r="E28" s="83">
        <v>8088.752</v>
      </c>
      <c r="F28" s="42"/>
      <c r="G28" s="67" t="s">
        <v>68</v>
      </c>
      <c r="H28" s="84" t="s">
        <v>69</v>
      </c>
      <c r="I28" s="74"/>
      <c r="J28" s="85"/>
      <c r="K28" s="86"/>
      <c r="L28" s="67" t="s">
        <v>70</v>
      </c>
      <c r="M28" s="84" t="s">
        <v>71</v>
      </c>
      <c r="N28" s="78"/>
      <c r="O28" s="47"/>
      <c r="P28" s="78"/>
      <c r="Q28" s="74"/>
      <c r="R28" s="83">
        <v>0</v>
      </c>
      <c r="S28" s="42"/>
    </row>
    <row r="29" spans="1:19" s="2" customFormat="1" ht="19.5" customHeight="1">
      <c r="A29" s="87" t="s">
        <v>72</v>
      </c>
      <c r="B29" s="88" t="s">
        <v>73</v>
      </c>
      <c r="C29" s="89"/>
      <c r="D29" s="90"/>
      <c r="E29" s="91">
        <v>0</v>
      </c>
      <c r="F29" s="38"/>
      <c r="G29" s="87" t="s">
        <v>74</v>
      </c>
      <c r="H29" s="88" t="s">
        <v>75</v>
      </c>
      <c r="I29" s="90"/>
      <c r="J29" s="92">
        <v>0</v>
      </c>
      <c r="K29" s="93"/>
      <c r="L29" s="87" t="s">
        <v>76</v>
      </c>
      <c r="M29" s="88" t="s">
        <v>77</v>
      </c>
      <c r="N29" s="89"/>
      <c r="O29" s="37"/>
      <c r="P29" s="89"/>
      <c r="Q29" s="90"/>
      <c r="R29" s="91">
        <v>0</v>
      </c>
      <c r="S29" s="38"/>
    </row>
    <row r="30" spans="1:19" s="2" customFormat="1" ht="19.5" customHeight="1">
      <c r="A30" s="94" t="s">
        <v>12</v>
      </c>
      <c r="B30" s="15"/>
      <c r="C30" s="15"/>
      <c r="D30" s="15"/>
      <c r="E30" s="15"/>
      <c r="F30" s="95"/>
      <c r="G30" s="96"/>
      <c r="H30" s="15"/>
      <c r="I30" s="15"/>
      <c r="J30" s="15"/>
      <c r="K30" s="15"/>
      <c r="L30" s="60" t="s">
        <v>78</v>
      </c>
      <c r="M30" s="45"/>
      <c r="N30" s="62" t="s">
        <v>79</v>
      </c>
      <c r="O30" s="66"/>
      <c r="P30" s="44"/>
      <c r="Q30" s="44"/>
      <c r="R30" s="44"/>
      <c r="S30" s="48"/>
    </row>
    <row r="31" spans="1:19" s="2" customFormat="1" ht="19.5" customHeight="1">
      <c r="A31" s="18"/>
      <c r="B31" s="16"/>
      <c r="C31" s="16"/>
      <c r="D31" s="16"/>
      <c r="E31" s="16"/>
      <c r="F31" s="97"/>
      <c r="G31" s="98"/>
      <c r="H31" s="16"/>
      <c r="I31" s="16"/>
      <c r="J31" s="16"/>
      <c r="K31" s="16"/>
      <c r="L31" s="67" t="s">
        <v>80</v>
      </c>
      <c r="M31" s="73" t="s">
        <v>81</v>
      </c>
      <c r="N31" s="78"/>
      <c r="O31" s="47"/>
      <c r="P31" s="78"/>
      <c r="Q31" s="74"/>
      <c r="R31" s="83">
        <v>8088.75</v>
      </c>
      <c r="S31" s="42"/>
    </row>
    <row r="32" spans="1:19" s="2" customFormat="1" ht="19.5" customHeight="1">
      <c r="A32" s="99" t="s">
        <v>82</v>
      </c>
      <c r="B32" s="47"/>
      <c r="C32" s="47"/>
      <c r="D32" s="47"/>
      <c r="E32" s="47"/>
      <c r="F32" s="81"/>
      <c r="G32" s="100" t="s">
        <v>83</v>
      </c>
      <c r="H32" s="47"/>
      <c r="I32" s="47"/>
      <c r="J32" s="47"/>
      <c r="K32" s="47"/>
      <c r="L32" s="67" t="s">
        <v>84</v>
      </c>
      <c r="M32" s="77" t="s">
        <v>85</v>
      </c>
      <c r="N32" s="101">
        <v>20</v>
      </c>
      <c r="O32" s="102" t="s">
        <v>86</v>
      </c>
      <c r="P32" s="103">
        <v>8088.75</v>
      </c>
      <c r="Q32" s="74"/>
      <c r="R32" s="104">
        <v>1617.75</v>
      </c>
      <c r="S32" s="105"/>
    </row>
    <row r="33" spans="1:19" s="2" customFormat="1" ht="12.75" customHeight="1" hidden="1">
      <c r="A33" s="106"/>
      <c r="B33" s="107"/>
      <c r="C33" s="107"/>
      <c r="D33" s="107"/>
      <c r="E33" s="107"/>
      <c r="F33" s="69"/>
      <c r="G33" s="108"/>
      <c r="H33" s="107"/>
      <c r="I33" s="107"/>
      <c r="J33" s="107"/>
      <c r="K33" s="107"/>
      <c r="L33" s="109"/>
      <c r="M33" s="110"/>
      <c r="N33" s="111"/>
      <c r="O33" s="112"/>
      <c r="P33" s="113"/>
      <c r="Q33" s="111"/>
      <c r="R33" s="114"/>
      <c r="S33" s="72"/>
    </row>
    <row r="34" spans="1:19" s="2" customFormat="1" ht="35.25" customHeight="1">
      <c r="A34" s="115" t="s">
        <v>10</v>
      </c>
      <c r="B34" s="116"/>
      <c r="C34" s="116"/>
      <c r="D34" s="116"/>
      <c r="E34" s="16"/>
      <c r="F34" s="97"/>
      <c r="G34" s="98"/>
      <c r="H34" s="16"/>
      <c r="I34" s="16"/>
      <c r="J34" s="16"/>
      <c r="K34" s="16"/>
      <c r="L34" s="87" t="s">
        <v>87</v>
      </c>
      <c r="M34" s="199" t="s">
        <v>88</v>
      </c>
      <c r="N34" s="200"/>
      <c r="O34" s="200"/>
      <c r="P34" s="200"/>
      <c r="Q34" s="90"/>
      <c r="R34" s="117">
        <v>9706.5</v>
      </c>
      <c r="S34" s="28"/>
    </row>
    <row r="35" spans="1:19" s="2" customFormat="1" ht="33" customHeight="1">
      <c r="A35" s="99" t="s">
        <v>82</v>
      </c>
      <c r="B35" s="47"/>
      <c r="C35" s="47"/>
      <c r="D35" s="47"/>
      <c r="E35" s="47"/>
      <c r="F35" s="81"/>
      <c r="G35" s="100" t="s">
        <v>83</v>
      </c>
      <c r="H35" s="47"/>
      <c r="I35" s="47"/>
      <c r="J35" s="47"/>
      <c r="K35" s="47"/>
      <c r="L35" s="60" t="s">
        <v>89</v>
      </c>
      <c r="M35" s="45"/>
      <c r="N35" s="62" t="s">
        <v>90</v>
      </c>
      <c r="O35" s="66"/>
      <c r="P35" s="44"/>
      <c r="Q35" s="44"/>
      <c r="R35" s="118"/>
      <c r="S35" s="48"/>
    </row>
    <row r="36" spans="1:19" s="2" customFormat="1" ht="20.25" customHeight="1">
      <c r="A36" s="119" t="s">
        <v>14</v>
      </c>
      <c r="B36" s="107"/>
      <c r="C36" s="107"/>
      <c r="D36" s="107"/>
      <c r="E36" s="107"/>
      <c r="F36" s="69"/>
      <c r="G36" s="120"/>
      <c r="H36" s="107"/>
      <c r="I36" s="107"/>
      <c r="J36" s="107"/>
      <c r="K36" s="107"/>
      <c r="L36" s="67" t="s">
        <v>91</v>
      </c>
      <c r="M36" s="73" t="s">
        <v>92</v>
      </c>
      <c r="N36" s="78"/>
      <c r="O36" s="47"/>
      <c r="P36" s="78"/>
      <c r="Q36" s="74"/>
      <c r="R36" s="71">
        <v>0</v>
      </c>
      <c r="S36" s="72"/>
    </row>
    <row r="37" spans="1:19" s="2" customFormat="1" ht="19.5" customHeight="1">
      <c r="A37" s="18"/>
      <c r="B37" s="16"/>
      <c r="C37" s="16"/>
      <c r="D37" s="16"/>
      <c r="E37" s="16"/>
      <c r="F37" s="97"/>
      <c r="G37" s="121"/>
      <c r="H37" s="16"/>
      <c r="I37" s="16"/>
      <c r="J37" s="16"/>
      <c r="K37" s="16"/>
      <c r="L37" s="67" t="s">
        <v>93</v>
      </c>
      <c r="M37" s="73" t="s">
        <v>94</v>
      </c>
      <c r="N37" s="78"/>
      <c r="O37" s="47"/>
      <c r="P37" s="78"/>
      <c r="Q37" s="74"/>
      <c r="R37" s="71">
        <v>0</v>
      </c>
      <c r="S37" s="72"/>
    </row>
    <row r="38" spans="1:19" s="2" customFormat="1" ht="19.5" customHeight="1">
      <c r="A38" s="122" t="s">
        <v>82</v>
      </c>
      <c r="B38" s="37"/>
      <c r="C38" s="37"/>
      <c r="D38" s="37"/>
      <c r="E38" s="37"/>
      <c r="F38" s="123"/>
      <c r="G38" s="124" t="s">
        <v>83</v>
      </c>
      <c r="H38" s="37"/>
      <c r="I38" s="37"/>
      <c r="J38" s="37"/>
      <c r="K38" s="37"/>
      <c r="L38" s="87" t="s">
        <v>95</v>
      </c>
      <c r="M38" s="88" t="s">
        <v>96</v>
      </c>
      <c r="N38" s="89"/>
      <c r="O38" s="125"/>
      <c r="P38" s="89"/>
      <c r="Q38" s="90"/>
      <c r="R38" s="52">
        <v>0</v>
      </c>
      <c r="S38" s="126"/>
    </row>
  </sheetData>
  <sheetProtection/>
  <mergeCells count="12">
    <mergeCell ref="E5:M5"/>
    <mergeCell ref="E6:M6"/>
    <mergeCell ref="E7:M7"/>
    <mergeCell ref="E9:M9"/>
    <mergeCell ref="M34:P34"/>
    <mergeCell ref="Q12:R12"/>
    <mergeCell ref="B8:D8"/>
    <mergeCell ref="B12:D12"/>
    <mergeCell ref="B28:D28"/>
    <mergeCell ref="E10:M10"/>
    <mergeCell ref="E11:M11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93" r:id="rId1"/>
  <headerFooter alignWithMargins="0">
    <oddFooter>&amp;C   Strana &amp;P 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zoomScalePageLayoutView="0" workbookViewId="0" topLeftCell="A1">
      <selection activeCell="F53" sqref="F53"/>
    </sheetView>
  </sheetViews>
  <sheetFormatPr defaultColWidth="10.5" defaultRowHeight="12" customHeight="1"/>
  <cols>
    <col min="1" max="1" width="4" style="152" customWidth="1"/>
    <col min="2" max="2" width="12.33203125" style="153" customWidth="1"/>
    <col min="3" max="3" width="49.83203125" style="153" customWidth="1"/>
    <col min="4" max="4" width="3.83203125" style="153" customWidth="1"/>
    <col min="5" max="5" width="11.33203125" style="154" customWidth="1"/>
    <col min="6" max="6" width="11.5" style="154" customWidth="1"/>
    <col min="7" max="7" width="17.33203125" style="154" customWidth="1"/>
    <col min="8" max="8" width="13.83203125" style="154" customWidth="1"/>
    <col min="9" max="16384" width="10.5" style="1" customWidth="1"/>
  </cols>
  <sheetData>
    <row r="1" spans="1:8" s="2" customFormat="1" ht="27.75" customHeight="1">
      <c r="A1" s="203" t="s">
        <v>100</v>
      </c>
      <c r="B1" s="204"/>
      <c r="C1" s="204"/>
      <c r="D1" s="204"/>
      <c r="E1" s="204"/>
      <c r="F1" s="204"/>
      <c r="G1" s="204"/>
      <c r="H1" s="204"/>
    </row>
    <row r="2" spans="1:8" s="2" customFormat="1" ht="12.75" customHeight="1">
      <c r="A2" s="127" t="s">
        <v>101</v>
      </c>
      <c r="B2" s="128"/>
      <c r="C2" s="128"/>
      <c r="D2" s="128"/>
      <c r="E2" s="128"/>
      <c r="F2" s="128"/>
      <c r="G2" s="128"/>
      <c r="H2" s="128"/>
    </row>
    <row r="3" spans="1:8" s="2" customFormat="1" ht="12.75" customHeight="1">
      <c r="A3" s="127" t="s">
        <v>102</v>
      </c>
      <c r="B3" s="128"/>
      <c r="C3" s="128"/>
      <c r="D3" s="128"/>
      <c r="E3" s="128"/>
      <c r="F3" s="128"/>
      <c r="G3" s="128"/>
      <c r="H3" s="128"/>
    </row>
    <row r="4" spans="1:8" s="2" customFormat="1" ht="13.5" customHeight="1">
      <c r="A4" s="129" t="s">
        <v>103</v>
      </c>
      <c r="B4" s="127"/>
      <c r="C4" s="129" t="s">
        <v>338</v>
      </c>
      <c r="D4" s="130"/>
      <c r="E4" s="130"/>
      <c r="F4" s="130"/>
      <c r="G4" s="130"/>
      <c r="H4" s="130"/>
    </row>
    <row r="5" spans="1:8" s="2" customFormat="1" ht="6.75" customHeight="1">
      <c r="A5" s="131"/>
      <c r="B5" s="132"/>
      <c r="C5" s="132"/>
      <c r="D5" s="132"/>
      <c r="E5" s="133"/>
      <c r="F5" s="133"/>
      <c r="G5" s="133"/>
      <c r="H5" s="133"/>
    </row>
    <row r="6" spans="1:8" s="2" customFormat="1" ht="12.75" customHeight="1">
      <c r="A6" s="128" t="s">
        <v>105</v>
      </c>
      <c r="B6" s="128"/>
      <c r="C6" s="128"/>
      <c r="D6" s="128"/>
      <c r="E6" s="128"/>
      <c r="F6" s="128"/>
      <c r="G6" s="128"/>
      <c r="H6" s="128"/>
    </row>
    <row r="7" spans="1:8" s="2" customFormat="1" ht="13.5" customHeight="1">
      <c r="A7" s="128" t="s">
        <v>419</v>
      </c>
      <c r="B7" s="128"/>
      <c r="C7" s="128"/>
      <c r="D7" s="128"/>
      <c r="E7" s="128"/>
      <c r="F7" s="128"/>
      <c r="G7" s="128"/>
      <c r="H7" s="128"/>
    </row>
    <row r="8" spans="1:8" s="2" customFormat="1" ht="13.5" customHeight="1">
      <c r="A8" s="205" t="s">
        <v>106</v>
      </c>
      <c r="B8" s="206"/>
      <c r="C8" s="206"/>
      <c r="D8" s="134"/>
      <c r="E8" s="128"/>
      <c r="F8" s="135"/>
      <c r="G8" s="135"/>
      <c r="H8" s="135"/>
    </row>
    <row r="9" spans="1:8" s="2" customFormat="1" ht="6.75" customHeight="1">
      <c r="A9" s="131"/>
      <c r="B9" s="131"/>
      <c r="C9" s="131"/>
      <c r="D9" s="131"/>
      <c r="E9" s="131"/>
      <c r="F9" s="131"/>
      <c r="G9" s="131"/>
      <c r="H9" s="131"/>
    </row>
    <row r="10" spans="1:8" s="2" customFormat="1" ht="28.5" customHeight="1">
      <c r="A10" s="136" t="s">
        <v>107</v>
      </c>
      <c r="B10" s="136" t="s">
        <v>108</v>
      </c>
      <c r="C10" s="136" t="s">
        <v>109</v>
      </c>
      <c r="D10" s="136" t="s">
        <v>110</v>
      </c>
      <c r="E10" s="136" t="s">
        <v>111</v>
      </c>
      <c r="F10" s="136" t="s">
        <v>112</v>
      </c>
      <c r="G10" s="136" t="s">
        <v>113</v>
      </c>
      <c r="H10" s="136" t="s">
        <v>114</v>
      </c>
    </row>
    <row r="11" spans="1:8" s="2" customFormat="1" ht="12.75" customHeight="1" hidden="1">
      <c r="A11" s="136" t="s">
        <v>36</v>
      </c>
      <c r="B11" s="136" t="s">
        <v>43</v>
      </c>
      <c r="C11" s="136" t="s">
        <v>49</v>
      </c>
      <c r="D11" s="136" t="s">
        <v>55</v>
      </c>
      <c r="E11" s="136" t="s">
        <v>59</v>
      </c>
      <c r="F11" s="136" t="s">
        <v>63</v>
      </c>
      <c r="G11" s="136" t="s">
        <v>66</v>
      </c>
      <c r="H11" s="136" t="s">
        <v>39</v>
      </c>
    </row>
    <row r="12" spans="1:8" s="2" customFormat="1" ht="3" customHeight="1">
      <c r="A12" s="131"/>
      <c r="B12" s="131"/>
      <c r="C12" s="131"/>
      <c r="D12" s="131"/>
      <c r="E12" s="131"/>
      <c r="F12" s="131"/>
      <c r="G12" s="131"/>
      <c r="H12" s="131"/>
    </row>
    <row r="13" spans="1:8" s="2" customFormat="1" ht="30.75" customHeight="1">
      <c r="A13" s="137"/>
      <c r="B13" s="138" t="s">
        <v>37</v>
      </c>
      <c r="C13" s="138" t="s">
        <v>115</v>
      </c>
      <c r="D13" s="138"/>
      <c r="E13" s="139"/>
      <c r="F13" s="139"/>
      <c r="G13" s="139"/>
      <c r="H13" s="139"/>
    </row>
    <row r="14" spans="1:8" s="2" customFormat="1" ht="28.5" customHeight="1">
      <c r="A14" s="140"/>
      <c r="B14" s="141" t="s">
        <v>63</v>
      </c>
      <c r="C14" s="141" t="s">
        <v>116</v>
      </c>
      <c r="D14" s="141"/>
      <c r="E14" s="142"/>
      <c r="F14" s="142"/>
      <c r="G14" s="142"/>
      <c r="H14" s="142"/>
    </row>
    <row r="15" spans="1:8" s="2" customFormat="1" ht="24" customHeight="1">
      <c r="A15" s="143">
        <v>1</v>
      </c>
      <c r="B15" s="144" t="s">
        <v>136</v>
      </c>
      <c r="C15" s="144" t="s">
        <v>339</v>
      </c>
      <c r="D15" s="144" t="s">
        <v>119</v>
      </c>
      <c r="E15" s="145">
        <v>49.98</v>
      </c>
      <c r="F15" s="145">
        <v>22</v>
      </c>
      <c r="G15" s="145">
        <f>E15*F15</f>
        <v>1099.56</v>
      </c>
      <c r="H15" s="145">
        <v>0.4813074</v>
      </c>
    </row>
    <row r="16" spans="1:8" s="2" customFormat="1" ht="24" customHeight="1">
      <c r="A16" s="143">
        <v>2</v>
      </c>
      <c r="B16" s="144" t="s">
        <v>340</v>
      </c>
      <c r="C16" s="144" t="s">
        <v>341</v>
      </c>
      <c r="D16" s="144" t="s">
        <v>119</v>
      </c>
      <c r="E16" s="145">
        <v>49.98</v>
      </c>
      <c r="F16" s="145">
        <v>14.5</v>
      </c>
      <c r="G16" s="145">
        <f aca="true" t="shared" si="0" ref="G16:G52">E16*F16</f>
        <v>724.7099999999999</v>
      </c>
      <c r="H16" s="145">
        <v>4.540683</v>
      </c>
    </row>
    <row r="17" spans="1:8" s="2" customFormat="1" ht="24" customHeight="1">
      <c r="A17" s="143">
        <v>3</v>
      </c>
      <c r="B17" s="144" t="s">
        <v>342</v>
      </c>
      <c r="C17" s="144" t="s">
        <v>343</v>
      </c>
      <c r="D17" s="144" t="s">
        <v>119</v>
      </c>
      <c r="E17" s="145">
        <v>18.992</v>
      </c>
      <c r="F17" s="145">
        <v>14.8</v>
      </c>
      <c r="G17" s="145">
        <f t="shared" si="0"/>
        <v>281.08160000000004</v>
      </c>
      <c r="H17" s="145">
        <v>0.2934264</v>
      </c>
    </row>
    <row r="18" spans="1:8" s="2" customFormat="1" ht="24" customHeight="1">
      <c r="A18" s="143">
        <v>4</v>
      </c>
      <c r="B18" s="144" t="s">
        <v>344</v>
      </c>
      <c r="C18" s="144" t="s">
        <v>345</v>
      </c>
      <c r="D18" s="144" t="s">
        <v>119</v>
      </c>
      <c r="E18" s="145">
        <v>49.98</v>
      </c>
      <c r="F18" s="145">
        <v>4.02</v>
      </c>
      <c r="G18" s="145">
        <f t="shared" si="0"/>
        <v>200.91959999999997</v>
      </c>
      <c r="H18" s="145">
        <v>0.02499</v>
      </c>
    </row>
    <row r="19" spans="1:8" s="2" customFormat="1" ht="28.5" customHeight="1">
      <c r="A19" s="140"/>
      <c r="B19" s="141" t="s">
        <v>45</v>
      </c>
      <c r="C19" s="141" t="s">
        <v>140</v>
      </c>
      <c r="D19" s="141"/>
      <c r="E19" s="142"/>
      <c r="F19" s="142"/>
      <c r="G19" s="145">
        <f t="shared" si="0"/>
        <v>0</v>
      </c>
      <c r="H19" s="142"/>
    </row>
    <row r="20" spans="1:8" s="2" customFormat="1" ht="34.5" customHeight="1">
      <c r="A20" s="143">
        <v>5</v>
      </c>
      <c r="B20" s="144" t="s">
        <v>346</v>
      </c>
      <c r="C20" s="144" t="s">
        <v>347</v>
      </c>
      <c r="D20" s="144" t="s">
        <v>225</v>
      </c>
      <c r="E20" s="145">
        <v>3.249</v>
      </c>
      <c r="F20" s="145">
        <v>80</v>
      </c>
      <c r="G20" s="145">
        <f t="shared" si="0"/>
        <v>259.92</v>
      </c>
      <c r="H20" s="145">
        <v>0</v>
      </c>
    </row>
    <row r="21" spans="1:8" s="2" customFormat="1" ht="24" customHeight="1">
      <c r="A21" s="143">
        <v>6</v>
      </c>
      <c r="B21" s="144" t="s">
        <v>348</v>
      </c>
      <c r="C21" s="144" t="s">
        <v>349</v>
      </c>
      <c r="D21" s="144" t="s">
        <v>119</v>
      </c>
      <c r="E21" s="145">
        <v>49.98</v>
      </c>
      <c r="F21" s="145">
        <v>1.5</v>
      </c>
      <c r="G21" s="145">
        <f t="shared" si="0"/>
        <v>74.97</v>
      </c>
      <c r="H21" s="145">
        <v>0</v>
      </c>
    </row>
    <row r="22" spans="1:8" s="2" customFormat="1" ht="13.5" customHeight="1">
      <c r="A22" s="143">
        <v>7</v>
      </c>
      <c r="B22" s="144" t="s">
        <v>167</v>
      </c>
      <c r="C22" s="144" t="s">
        <v>168</v>
      </c>
      <c r="D22" s="144" t="s">
        <v>169</v>
      </c>
      <c r="E22" s="145">
        <v>8.646</v>
      </c>
      <c r="F22" s="145">
        <v>10.5</v>
      </c>
      <c r="G22" s="145">
        <f t="shared" si="0"/>
        <v>90.78300000000002</v>
      </c>
      <c r="H22" s="145">
        <v>0</v>
      </c>
    </row>
    <row r="23" spans="1:8" s="2" customFormat="1" ht="24" customHeight="1">
      <c r="A23" s="143">
        <v>8</v>
      </c>
      <c r="B23" s="144" t="s">
        <v>170</v>
      </c>
      <c r="C23" s="144" t="s">
        <v>171</v>
      </c>
      <c r="D23" s="144" t="s">
        <v>169</v>
      </c>
      <c r="E23" s="145">
        <v>259.38</v>
      </c>
      <c r="F23" s="145">
        <v>0.4</v>
      </c>
      <c r="G23" s="145">
        <f t="shared" si="0"/>
        <v>103.75200000000001</v>
      </c>
      <c r="H23" s="145">
        <v>0</v>
      </c>
    </row>
    <row r="24" spans="1:8" s="2" customFormat="1" ht="24" customHeight="1">
      <c r="A24" s="143">
        <v>9</v>
      </c>
      <c r="B24" s="144" t="s">
        <v>172</v>
      </c>
      <c r="C24" s="144" t="s">
        <v>173</v>
      </c>
      <c r="D24" s="144" t="s">
        <v>169</v>
      </c>
      <c r="E24" s="145">
        <v>8.646</v>
      </c>
      <c r="F24" s="145">
        <v>7.7</v>
      </c>
      <c r="G24" s="145">
        <f t="shared" si="0"/>
        <v>66.5742</v>
      </c>
      <c r="H24" s="145">
        <v>0</v>
      </c>
    </row>
    <row r="25" spans="1:8" s="2" customFormat="1" ht="24" customHeight="1">
      <c r="A25" s="143">
        <v>10</v>
      </c>
      <c r="B25" s="144" t="s">
        <v>174</v>
      </c>
      <c r="C25" s="144" t="s">
        <v>175</v>
      </c>
      <c r="D25" s="144" t="s">
        <v>169</v>
      </c>
      <c r="E25" s="145">
        <v>142.659</v>
      </c>
      <c r="F25" s="145">
        <v>0.868</v>
      </c>
      <c r="G25" s="145">
        <f t="shared" si="0"/>
        <v>123.82801199999999</v>
      </c>
      <c r="H25" s="145">
        <v>0</v>
      </c>
    </row>
    <row r="26" spans="1:8" s="2" customFormat="1" ht="24" customHeight="1">
      <c r="A26" s="143">
        <v>11</v>
      </c>
      <c r="B26" s="144" t="s">
        <v>234</v>
      </c>
      <c r="C26" s="144" t="s">
        <v>235</v>
      </c>
      <c r="D26" s="144" t="s">
        <v>169</v>
      </c>
      <c r="E26" s="145">
        <v>1.002</v>
      </c>
      <c r="F26" s="145">
        <v>30</v>
      </c>
      <c r="G26" s="145">
        <f t="shared" si="0"/>
        <v>30.06</v>
      </c>
      <c r="H26" s="145">
        <v>0</v>
      </c>
    </row>
    <row r="27" spans="1:8" s="2" customFormat="1" ht="24" customHeight="1">
      <c r="A27" s="143">
        <v>12</v>
      </c>
      <c r="B27" s="144" t="s">
        <v>350</v>
      </c>
      <c r="C27" s="144" t="s">
        <v>351</v>
      </c>
      <c r="D27" s="144" t="s">
        <v>169</v>
      </c>
      <c r="E27" s="145">
        <v>8.646</v>
      </c>
      <c r="F27" s="145">
        <v>30</v>
      </c>
      <c r="G27" s="145">
        <f t="shared" si="0"/>
        <v>259.38</v>
      </c>
      <c r="H27" s="145">
        <v>0</v>
      </c>
    </row>
    <row r="28" spans="1:8" s="2" customFormat="1" ht="28.5" customHeight="1">
      <c r="A28" s="140"/>
      <c r="B28" s="141" t="s">
        <v>178</v>
      </c>
      <c r="C28" s="141" t="s">
        <v>179</v>
      </c>
      <c r="D28" s="141"/>
      <c r="E28" s="142"/>
      <c r="F28" s="142"/>
      <c r="G28" s="145">
        <f t="shared" si="0"/>
        <v>0</v>
      </c>
      <c r="H28" s="142"/>
    </row>
    <row r="29" spans="1:8" s="2" customFormat="1" ht="24" customHeight="1">
      <c r="A29" s="143">
        <v>13</v>
      </c>
      <c r="B29" s="144" t="s">
        <v>352</v>
      </c>
      <c r="C29" s="144" t="s">
        <v>353</v>
      </c>
      <c r="D29" s="144" t="s">
        <v>169</v>
      </c>
      <c r="E29" s="145">
        <v>5.34</v>
      </c>
      <c r="F29" s="145">
        <v>10.5</v>
      </c>
      <c r="G29" s="145">
        <f t="shared" si="0"/>
        <v>56.07</v>
      </c>
      <c r="H29" s="145">
        <v>0</v>
      </c>
    </row>
    <row r="30" spans="1:8" s="2" customFormat="1" ht="30.75" customHeight="1">
      <c r="A30" s="137"/>
      <c r="B30" s="138" t="s">
        <v>50</v>
      </c>
      <c r="C30" s="138" t="s">
        <v>182</v>
      </c>
      <c r="D30" s="138"/>
      <c r="E30" s="139"/>
      <c r="F30" s="139"/>
      <c r="G30" s="145">
        <f t="shared" si="0"/>
        <v>0</v>
      </c>
      <c r="H30" s="139"/>
    </row>
    <row r="31" spans="1:8" s="2" customFormat="1" ht="28.5" customHeight="1">
      <c r="A31" s="140"/>
      <c r="B31" s="141" t="s">
        <v>354</v>
      </c>
      <c r="C31" s="141" t="s">
        <v>355</v>
      </c>
      <c r="D31" s="141"/>
      <c r="E31" s="142"/>
      <c r="F31" s="142"/>
      <c r="G31" s="145">
        <f t="shared" si="0"/>
        <v>0</v>
      </c>
      <c r="H31" s="142"/>
    </row>
    <row r="32" spans="1:8" s="2" customFormat="1" ht="24" customHeight="1">
      <c r="A32" s="143">
        <v>14</v>
      </c>
      <c r="B32" s="144" t="s">
        <v>356</v>
      </c>
      <c r="C32" s="144" t="s">
        <v>357</v>
      </c>
      <c r="D32" s="144" t="s">
        <v>119</v>
      </c>
      <c r="E32" s="145">
        <v>49.98</v>
      </c>
      <c r="F32" s="145">
        <v>8.8</v>
      </c>
      <c r="G32" s="145">
        <f t="shared" si="0"/>
        <v>439.824</v>
      </c>
      <c r="H32" s="145">
        <v>0.104958</v>
      </c>
    </row>
    <row r="33" spans="1:8" s="2" customFormat="1" ht="24" customHeight="1">
      <c r="A33" s="143">
        <v>15</v>
      </c>
      <c r="B33" s="144" t="s">
        <v>358</v>
      </c>
      <c r="C33" s="144" t="s">
        <v>359</v>
      </c>
      <c r="D33" s="144" t="s">
        <v>119</v>
      </c>
      <c r="E33" s="145">
        <v>6.27</v>
      </c>
      <c r="F33" s="145">
        <v>9.2</v>
      </c>
      <c r="G33" s="145">
        <f t="shared" si="0"/>
        <v>57.68399999999999</v>
      </c>
      <c r="H33" s="145">
        <v>0.014421</v>
      </c>
    </row>
    <row r="34" spans="1:8" s="2" customFormat="1" ht="24" customHeight="1">
      <c r="A34" s="143">
        <v>16</v>
      </c>
      <c r="B34" s="144" t="s">
        <v>360</v>
      </c>
      <c r="C34" s="144" t="s">
        <v>361</v>
      </c>
      <c r="D34" s="144" t="s">
        <v>197</v>
      </c>
      <c r="E34" s="145">
        <v>5.741</v>
      </c>
      <c r="F34" s="145">
        <v>3</v>
      </c>
      <c r="G34" s="145">
        <f t="shared" si="0"/>
        <v>17.223</v>
      </c>
      <c r="H34" s="145">
        <v>0</v>
      </c>
    </row>
    <row r="35" spans="1:8" s="2" customFormat="1" ht="28.5" customHeight="1">
      <c r="A35" s="140"/>
      <c r="B35" s="141" t="s">
        <v>238</v>
      </c>
      <c r="C35" s="141" t="s">
        <v>239</v>
      </c>
      <c r="D35" s="141"/>
      <c r="E35" s="142"/>
      <c r="F35" s="142"/>
      <c r="G35" s="145">
        <f t="shared" si="0"/>
        <v>0</v>
      </c>
      <c r="H35" s="142"/>
    </row>
    <row r="36" spans="1:8" s="2" customFormat="1" ht="24" customHeight="1">
      <c r="A36" s="143">
        <v>17</v>
      </c>
      <c r="B36" s="144" t="s">
        <v>362</v>
      </c>
      <c r="C36" s="144" t="s">
        <v>363</v>
      </c>
      <c r="D36" s="144" t="s">
        <v>119</v>
      </c>
      <c r="E36" s="145">
        <v>49.98</v>
      </c>
      <c r="F36" s="145">
        <v>1</v>
      </c>
      <c r="G36" s="145">
        <f t="shared" si="0"/>
        <v>49.98</v>
      </c>
      <c r="H36" s="145">
        <v>0</v>
      </c>
    </row>
    <row r="37" spans="1:8" s="2" customFormat="1" ht="28.5" customHeight="1">
      <c r="A37" s="140"/>
      <c r="B37" s="141" t="s">
        <v>183</v>
      </c>
      <c r="C37" s="141" t="s">
        <v>184</v>
      </c>
      <c r="D37" s="141"/>
      <c r="E37" s="142"/>
      <c r="F37" s="142"/>
      <c r="G37" s="145">
        <f t="shared" si="0"/>
        <v>0</v>
      </c>
      <c r="H37" s="142"/>
    </row>
    <row r="38" spans="1:8" s="2" customFormat="1" ht="24" customHeight="1">
      <c r="A38" s="143">
        <v>22</v>
      </c>
      <c r="B38" s="144" t="s">
        <v>364</v>
      </c>
      <c r="C38" s="144" t="s">
        <v>365</v>
      </c>
      <c r="D38" s="144" t="s">
        <v>153</v>
      </c>
      <c r="E38" s="145">
        <v>62.1</v>
      </c>
      <c r="F38" s="145">
        <v>1</v>
      </c>
      <c r="G38" s="145">
        <f t="shared" si="0"/>
        <v>62.1</v>
      </c>
      <c r="H38" s="145">
        <v>0</v>
      </c>
    </row>
    <row r="39" spans="1:8" s="2" customFormat="1" ht="24" customHeight="1">
      <c r="A39" s="143">
        <v>23</v>
      </c>
      <c r="B39" s="144" t="s">
        <v>366</v>
      </c>
      <c r="C39" s="144" t="s">
        <v>367</v>
      </c>
      <c r="D39" s="144" t="s">
        <v>153</v>
      </c>
      <c r="E39" s="145">
        <v>62.1</v>
      </c>
      <c r="F39" s="145">
        <v>10</v>
      </c>
      <c r="G39" s="145">
        <f t="shared" si="0"/>
        <v>621</v>
      </c>
      <c r="H39" s="145">
        <v>0.002484</v>
      </c>
    </row>
    <row r="40" spans="1:8" s="2" customFormat="1" ht="24" customHeight="1">
      <c r="A40" s="146">
        <v>24</v>
      </c>
      <c r="B40" s="147" t="s">
        <v>368</v>
      </c>
      <c r="C40" s="147" t="s">
        <v>369</v>
      </c>
      <c r="D40" s="147" t="s">
        <v>153</v>
      </c>
      <c r="E40" s="148">
        <v>62.1</v>
      </c>
      <c r="F40" s="148">
        <v>9.6</v>
      </c>
      <c r="G40" s="145">
        <f t="shared" si="0"/>
        <v>596.16</v>
      </c>
      <c r="H40" s="148">
        <v>0</v>
      </c>
    </row>
    <row r="41" spans="1:8" s="2" customFormat="1" ht="24" customHeight="1">
      <c r="A41" s="143">
        <v>25</v>
      </c>
      <c r="B41" s="144" t="s">
        <v>195</v>
      </c>
      <c r="C41" s="144" t="s">
        <v>196</v>
      </c>
      <c r="D41" s="144" t="s">
        <v>197</v>
      </c>
      <c r="E41" s="145">
        <v>11.397</v>
      </c>
      <c r="F41" s="145">
        <v>2</v>
      </c>
      <c r="G41" s="145">
        <f t="shared" si="0"/>
        <v>22.794</v>
      </c>
      <c r="H41" s="145">
        <v>0</v>
      </c>
    </row>
    <row r="42" spans="1:8" s="2" customFormat="1" ht="28.5" customHeight="1">
      <c r="A42" s="140"/>
      <c r="B42" s="141" t="s">
        <v>370</v>
      </c>
      <c r="C42" s="141" t="s">
        <v>371</v>
      </c>
      <c r="D42" s="141"/>
      <c r="E42" s="142"/>
      <c r="F42" s="142"/>
      <c r="G42" s="145">
        <f t="shared" si="0"/>
        <v>0</v>
      </c>
      <c r="H42" s="142"/>
    </row>
    <row r="43" spans="1:8" s="2" customFormat="1" ht="13.5" customHeight="1">
      <c r="A43" s="143">
        <v>31</v>
      </c>
      <c r="B43" s="144" t="s">
        <v>372</v>
      </c>
      <c r="C43" s="144" t="s">
        <v>373</v>
      </c>
      <c r="D43" s="144" t="s">
        <v>153</v>
      </c>
      <c r="E43" s="145">
        <v>62.7</v>
      </c>
      <c r="F43" s="145">
        <v>2.5</v>
      </c>
      <c r="G43" s="145">
        <f t="shared" si="0"/>
        <v>156.75</v>
      </c>
      <c r="H43" s="145">
        <v>0.215061</v>
      </c>
    </row>
    <row r="44" spans="1:8" s="2" customFormat="1" ht="24" customHeight="1">
      <c r="A44" s="146">
        <v>32</v>
      </c>
      <c r="B44" s="147" t="s">
        <v>374</v>
      </c>
      <c r="C44" s="147" t="s">
        <v>375</v>
      </c>
      <c r="D44" s="147" t="s">
        <v>119</v>
      </c>
      <c r="E44" s="148">
        <v>53.978</v>
      </c>
      <c r="F44" s="148">
        <v>13</v>
      </c>
      <c r="G44" s="145">
        <f t="shared" si="0"/>
        <v>701.714</v>
      </c>
      <c r="H44" s="148">
        <v>1.295472</v>
      </c>
    </row>
    <row r="45" spans="1:8" s="2" customFormat="1" ht="24" customHeight="1">
      <c r="A45" s="146">
        <v>33</v>
      </c>
      <c r="B45" s="147" t="s">
        <v>376</v>
      </c>
      <c r="C45" s="147" t="s">
        <v>377</v>
      </c>
      <c r="D45" s="147" t="s">
        <v>378</v>
      </c>
      <c r="E45" s="148">
        <v>300</v>
      </c>
      <c r="F45" s="148">
        <v>0.4</v>
      </c>
      <c r="G45" s="145">
        <f t="shared" si="0"/>
        <v>120</v>
      </c>
      <c r="H45" s="148">
        <v>0.3</v>
      </c>
    </row>
    <row r="46" spans="1:8" s="2" customFormat="1" ht="13.5" customHeight="1">
      <c r="A46" s="146">
        <v>34</v>
      </c>
      <c r="B46" s="147" t="s">
        <v>379</v>
      </c>
      <c r="C46" s="147" t="s">
        <v>380</v>
      </c>
      <c r="D46" s="147" t="s">
        <v>378</v>
      </c>
      <c r="E46" s="148">
        <v>20</v>
      </c>
      <c r="F46" s="148">
        <v>3</v>
      </c>
      <c r="G46" s="145">
        <f t="shared" si="0"/>
        <v>60</v>
      </c>
      <c r="H46" s="148">
        <v>0.02</v>
      </c>
    </row>
    <row r="47" spans="1:8" s="2" customFormat="1" ht="13.5" customHeight="1">
      <c r="A47" s="155"/>
      <c r="B47" s="156"/>
      <c r="C47" s="156" t="s">
        <v>381</v>
      </c>
      <c r="D47" s="156"/>
      <c r="E47" s="157"/>
      <c r="F47" s="157"/>
      <c r="G47" s="145">
        <f t="shared" si="0"/>
        <v>0</v>
      </c>
      <c r="H47" s="157"/>
    </row>
    <row r="48" spans="1:8" s="2" customFormat="1" ht="24" customHeight="1">
      <c r="A48" s="143">
        <v>35</v>
      </c>
      <c r="B48" s="144" t="s">
        <v>382</v>
      </c>
      <c r="C48" s="144" t="s">
        <v>383</v>
      </c>
      <c r="D48" s="144" t="s">
        <v>119</v>
      </c>
      <c r="E48" s="145">
        <v>49.98</v>
      </c>
      <c r="F48" s="145">
        <v>15</v>
      </c>
      <c r="G48" s="145">
        <f t="shared" si="0"/>
        <v>749.6999999999999</v>
      </c>
      <c r="H48" s="145">
        <v>0.1634346</v>
      </c>
    </row>
    <row r="49" spans="1:8" s="2" customFormat="1" ht="24" customHeight="1">
      <c r="A49" s="143">
        <v>36</v>
      </c>
      <c r="B49" s="144" t="s">
        <v>384</v>
      </c>
      <c r="C49" s="144" t="s">
        <v>385</v>
      </c>
      <c r="D49" s="144" t="s">
        <v>197</v>
      </c>
      <c r="E49" s="145">
        <v>20.76</v>
      </c>
      <c r="F49" s="145">
        <v>4</v>
      </c>
      <c r="G49" s="145">
        <f t="shared" si="0"/>
        <v>83.04</v>
      </c>
      <c r="H49" s="145">
        <v>0</v>
      </c>
    </row>
    <row r="50" spans="1:8" s="2" customFormat="1" ht="28.5" customHeight="1">
      <c r="A50" s="140"/>
      <c r="B50" s="141" t="s">
        <v>386</v>
      </c>
      <c r="C50" s="141" t="s">
        <v>387</v>
      </c>
      <c r="D50" s="141"/>
      <c r="E50" s="142"/>
      <c r="F50" s="142"/>
      <c r="G50" s="145">
        <f t="shared" si="0"/>
        <v>0</v>
      </c>
      <c r="H50" s="142"/>
    </row>
    <row r="51" spans="1:8" s="2" customFormat="1" ht="24" customHeight="1">
      <c r="A51" s="143">
        <v>37</v>
      </c>
      <c r="B51" s="144" t="s">
        <v>388</v>
      </c>
      <c r="C51" s="144" t="s">
        <v>389</v>
      </c>
      <c r="D51" s="144" t="s">
        <v>119</v>
      </c>
      <c r="E51" s="145">
        <v>42.755</v>
      </c>
      <c r="F51" s="145">
        <v>4.2</v>
      </c>
      <c r="G51" s="145">
        <f t="shared" si="0"/>
        <v>179.57100000000003</v>
      </c>
      <c r="H51" s="145">
        <v>0.0068408</v>
      </c>
    </row>
    <row r="52" spans="1:8" s="2" customFormat="1" ht="24" customHeight="1">
      <c r="A52" s="143">
        <v>38</v>
      </c>
      <c r="B52" s="144" t="s">
        <v>390</v>
      </c>
      <c r="C52" s="144" t="s">
        <v>391</v>
      </c>
      <c r="D52" s="144" t="s">
        <v>119</v>
      </c>
      <c r="E52" s="145">
        <v>42.755</v>
      </c>
      <c r="F52" s="145">
        <v>2.6</v>
      </c>
      <c r="G52" s="145">
        <f t="shared" si="0"/>
        <v>111.16300000000001</v>
      </c>
      <c r="H52" s="145">
        <v>0.0034204</v>
      </c>
    </row>
    <row r="53" spans="1:8" s="2" customFormat="1" ht="30.75" customHeight="1">
      <c r="A53" s="149"/>
      <c r="B53" s="150"/>
      <c r="C53" s="150" t="s">
        <v>221</v>
      </c>
      <c r="D53" s="150"/>
      <c r="E53" s="151"/>
      <c r="F53" s="151"/>
      <c r="G53" s="151">
        <f>SUM(G15:G52)</f>
        <v>7400.311411999999</v>
      </c>
      <c r="H53" s="151"/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187" t="s">
        <v>2</v>
      </c>
      <c r="F5" s="188"/>
      <c r="G5" s="188"/>
      <c r="H5" s="188"/>
      <c r="I5" s="188"/>
      <c r="J5" s="188"/>
      <c r="K5" s="188"/>
      <c r="L5" s="188"/>
      <c r="M5" s="189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 t="s">
        <v>4</v>
      </c>
      <c r="C6" s="16"/>
      <c r="D6" s="16"/>
      <c r="E6" s="190" t="s">
        <v>97</v>
      </c>
      <c r="F6" s="191"/>
      <c r="G6" s="191"/>
      <c r="H6" s="191"/>
      <c r="I6" s="191"/>
      <c r="J6" s="191"/>
      <c r="K6" s="191"/>
      <c r="L6" s="191"/>
      <c r="M6" s="192"/>
      <c r="N6" s="16"/>
      <c r="O6" s="16"/>
      <c r="P6" s="16" t="s">
        <v>5</v>
      </c>
      <c r="Q6" s="22"/>
      <c r="R6" s="23"/>
      <c r="S6" s="21"/>
    </row>
    <row r="7" spans="1:19" s="2" customFormat="1" ht="24.75" customHeight="1">
      <c r="A7" s="18"/>
      <c r="B7" s="16" t="s">
        <v>98</v>
      </c>
      <c r="C7" s="16"/>
      <c r="D7" s="16"/>
      <c r="E7" s="193" t="s">
        <v>392</v>
      </c>
      <c r="F7" s="194"/>
      <c r="G7" s="194"/>
      <c r="H7" s="194"/>
      <c r="I7" s="194"/>
      <c r="J7" s="194"/>
      <c r="K7" s="194"/>
      <c r="L7" s="194"/>
      <c r="M7" s="195"/>
      <c r="N7" s="16"/>
      <c r="O7" s="16"/>
      <c r="P7" s="16" t="s">
        <v>6</v>
      </c>
      <c r="Q7" s="24" t="s">
        <v>7</v>
      </c>
      <c r="R7" s="25"/>
      <c r="S7" s="21"/>
    </row>
    <row r="8" spans="1:19" s="2" customFormat="1" ht="24.75" customHeight="1">
      <c r="A8" s="18"/>
      <c r="B8" s="178"/>
      <c r="C8" s="178"/>
      <c r="D8" s="17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.75" customHeight="1">
      <c r="A9" s="18"/>
      <c r="B9" s="16" t="s">
        <v>10</v>
      </c>
      <c r="C9" s="16"/>
      <c r="D9" s="16"/>
      <c r="E9" s="196" t="s">
        <v>11</v>
      </c>
      <c r="F9" s="197"/>
      <c r="G9" s="197"/>
      <c r="H9" s="197"/>
      <c r="I9" s="197"/>
      <c r="J9" s="197"/>
      <c r="K9" s="197"/>
      <c r="L9" s="197"/>
      <c r="M9" s="198"/>
      <c r="N9" s="16"/>
      <c r="O9" s="16"/>
      <c r="P9" s="26"/>
      <c r="Q9" s="27"/>
      <c r="R9" s="28"/>
      <c r="S9" s="21"/>
    </row>
    <row r="10" spans="1:19" s="2" customFormat="1" ht="24.75" customHeight="1">
      <c r="A10" s="18"/>
      <c r="B10" s="16" t="s">
        <v>12</v>
      </c>
      <c r="C10" s="16"/>
      <c r="D10" s="16"/>
      <c r="E10" s="181" t="s">
        <v>13</v>
      </c>
      <c r="F10" s="182"/>
      <c r="G10" s="182"/>
      <c r="H10" s="182"/>
      <c r="I10" s="182"/>
      <c r="J10" s="182"/>
      <c r="K10" s="182"/>
      <c r="L10" s="182"/>
      <c r="M10" s="183"/>
      <c r="N10" s="16"/>
      <c r="O10" s="16"/>
      <c r="P10" s="26"/>
      <c r="Q10" s="27"/>
      <c r="R10" s="28"/>
      <c r="S10" s="21"/>
    </row>
    <row r="11" spans="1:19" s="2" customFormat="1" ht="24.75" customHeight="1">
      <c r="A11" s="18"/>
      <c r="B11" s="16" t="s">
        <v>14</v>
      </c>
      <c r="C11" s="16"/>
      <c r="D11" s="16"/>
      <c r="E11" s="181" t="s">
        <v>15</v>
      </c>
      <c r="F11" s="182"/>
      <c r="G11" s="182"/>
      <c r="H11" s="182"/>
      <c r="I11" s="182"/>
      <c r="J11" s="182"/>
      <c r="K11" s="182"/>
      <c r="L11" s="182"/>
      <c r="M11" s="183"/>
      <c r="N11" s="16"/>
      <c r="O11" s="16"/>
      <c r="P11" s="26"/>
      <c r="Q11" s="27"/>
      <c r="R11" s="28"/>
      <c r="S11" s="21"/>
    </row>
    <row r="12" spans="1:19" s="2" customFormat="1" ht="21.75" customHeight="1">
      <c r="A12" s="29"/>
      <c r="B12" s="179" t="s">
        <v>16</v>
      </c>
      <c r="C12" s="179"/>
      <c r="D12" s="179"/>
      <c r="E12" s="184" t="s">
        <v>17</v>
      </c>
      <c r="F12" s="185"/>
      <c r="G12" s="185"/>
      <c r="H12" s="185"/>
      <c r="I12" s="185"/>
      <c r="J12" s="185"/>
      <c r="K12" s="185"/>
      <c r="L12" s="185"/>
      <c r="M12" s="186"/>
      <c r="N12" s="30"/>
      <c r="O12" s="30"/>
      <c r="P12" s="31"/>
      <c r="Q12" s="201"/>
      <c r="R12" s="202"/>
      <c r="S12" s="32"/>
    </row>
    <row r="13" spans="1:19" s="2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.75" customHeight="1">
      <c r="A14" s="18"/>
      <c r="B14" s="16"/>
      <c r="C14" s="16"/>
      <c r="D14" s="16"/>
      <c r="E14" s="34" t="s">
        <v>18</v>
      </c>
      <c r="F14" s="16"/>
      <c r="G14" s="30"/>
      <c r="H14" s="30"/>
      <c r="I14" s="30"/>
      <c r="J14" s="16"/>
      <c r="K14" s="16"/>
      <c r="L14" s="16"/>
      <c r="M14" s="16"/>
      <c r="N14" s="16"/>
      <c r="O14" s="16"/>
      <c r="P14" s="34" t="s">
        <v>19</v>
      </c>
      <c r="Q14" s="35"/>
      <c r="R14" s="16"/>
      <c r="S14" s="21"/>
    </row>
    <row r="15" spans="1:19" s="2" customFormat="1" ht="18.75" customHeight="1">
      <c r="A15" s="18"/>
      <c r="B15" s="16"/>
      <c r="C15" s="16"/>
      <c r="D15" s="16"/>
      <c r="E15" s="31"/>
      <c r="F15" s="16"/>
      <c r="G15" s="30"/>
      <c r="H15" s="30"/>
      <c r="I15" s="30"/>
      <c r="J15" s="16"/>
      <c r="K15" s="16"/>
      <c r="L15" s="16"/>
      <c r="M15" s="16"/>
      <c r="N15" s="16"/>
      <c r="O15" s="16"/>
      <c r="P15" s="31" t="s">
        <v>20</v>
      </c>
      <c r="Q15" s="35"/>
      <c r="R15" s="16"/>
      <c r="S15" s="21"/>
    </row>
    <row r="16" spans="1:19" s="2" customFormat="1" ht="9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8"/>
    </row>
    <row r="17" spans="1:19" s="2" customFormat="1" ht="20.25" customHeight="1">
      <c r="A17" s="39"/>
      <c r="B17" s="40"/>
      <c r="C17" s="40"/>
      <c r="D17" s="40"/>
      <c r="E17" s="41" t="s">
        <v>21</v>
      </c>
      <c r="F17" s="40"/>
      <c r="G17" s="40"/>
      <c r="H17" s="40"/>
      <c r="I17" s="40"/>
      <c r="J17" s="40"/>
      <c r="K17" s="40"/>
      <c r="L17" s="40"/>
      <c r="M17" s="40"/>
      <c r="N17" s="40"/>
      <c r="O17" s="37"/>
      <c r="P17" s="40"/>
      <c r="Q17" s="40"/>
      <c r="R17" s="40"/>
      <c r="S17" s="42"/>
    </row>
    <row r="18" spans="1:19" s="2" customFormat="1" ht="21.75" customHeight="1">
      <c r="A18" s="43" t="s">
        <v>22</v>
      </c>
      <c r="B18" s="44"/>
      <c r="C18" s="44"/>
      <c r="D18" s="45"/>
      <c r="E18" s="46" t="s">
        <v>23</v>
      </c>
      <c r="F18" s="45"/>
      <c r="G18" s="46" t="s">
        <v>24</v>
      </c>
      <c r="H18" s="44"/>
      <c r="I18" s="45"/>
      <c r="J18" s="46" t="s">
        <v>25</v>
      </c>
      <c r="K18" s="44"/>
      <c r="L18" s="46" t="s">
        <v>26</v>
      </c>
      <c r="M18" s="44"/>
      <c r="N18" s="44"/>
      <c r="O18" s="47"/>
      <c r="P18" s="45"/>
      <c r="Q18" s="46" t="s">
        <v>27</v>
      </c>
      <c r="R18" s="44"/>
      <c r="S18" s="48"/>
    </row>
    <row r="19" spans="1:19" s="2" customFormat="1" ht="19.5" customHeight="1">
      <c r="A19" s="49"/>
      <c r="B19" s="50"/>
      <c r="C19" s="50"/>
      <c r="D19" s="51">
        <v>0</v>
      </c>
      <c r="E19" s="52">
        <v>0</v>
      </c>
      <c r="F19" s="53"/>
      <c r="G19" s="54"/>
      <c r="H19" s="50"/>
      <c r="I19" s="51">
        <v>0</v>
      </c>
      <c r="J19" s="52">
        <v>0</v>
      </c>
      <c r="K19" s="55"/>
      <c r="L19" s="54"/>
      <c r="M19" s="50"/>
      <c r="N19" s="50"/>
      <c r="O19" s="56"/>
      <c r="P19" s="51">
        <v>0</v>
      </c>
      <c r="Q19" s="54"/>
      <c r="R19" s="57">
        <v>0</v>
      </c>
      <c r="S19" s="58"/>
    </row>
    <row r="20" spans="1:19" s="2" customFormat="1" ht="20.25" customHeight="1">
      <c r="A20" s="39"/>
      <c r="B20" s="40"/>
      <c r="C20" s="40"/>
      <c r="D20" s="40"/>
      <c r="E20" s="41" t="s">
        <v>28</v>
      </c>
      <c r="F20" s="40"/>
      <c r="G20" s="40"/>
      <c r="H20" s="40"/>
      <c r="I20" s="40"/>
      <c r="J20" s="59" t="s">
        <v>29</v>
      </c>
      <c r="K20" s="40"/>
      <c r="L20" s="40"/>
      <c r="M20" s="40"/>
      <c r="N20" s="40"/>
      <c r="O20" s="37"/>
      <c r="P20" s="40"/>
      <c r="Q20" s="40"/>
      <c r="R20" s="40"/>
      <c r="S20" s="42"/>
    </row>
    <row r="21" spans="1:19" s="2" customFormat="1" ht="19.5" customHeight="1">
      <c r="A21" s="60" t="s">
        <v>30</v>
      </c>
      <c r="B21" s="61"/>
      <c r="C21" s="62" t="s">
        <v>31</v>
      </c>
      <c r="D21" s="63"/>
      <c r="E21" s="63"/>
      <c r="F21" s="64"/>
      <c r="G21" s="60" t="s">
        <v>32</v>
      </c>
      <c r="H21" s="65"/>
      <c r="I21" s="62" t="s">
        <v>33</v>
      </c>
      <c r="J21" s="63"/>
      <c r="K21" s="63"/>
      <c r="L21" s="60" t="s">
        <v>34</v>
      </c>
      <c r="M21" s="65"/>
      <c r="N21" s="62" t="s">
        <v>35</v>
      </c>
      <c r="O21" s="66"/>
      <c r="P21" s="63"/>
      <c r="Q21" s="63"/>
      <c r="R21" s="63"/>
      <c r="S21" s="64"/>
    </row>
    <row r="22" spans="1:19" s="2" customFormat="1" ht="19.5" customHeight="1">
      <c r="A22" s="67" t="s">
        <v>36</v>
      </c>
      <c r="B22" s="68" t="s">
        <v>37</v>
      </c>
      <c r="C22" s="69"/>
      <c r="D22" s="70" t="s">
        <v>38</v>
      </c>
      <c r="E22" s="71">
        <v>5180.641</v>
      </c>
      <c r="F22" s="72"/>
      <c r="G22" s="67" t="s">
        <v>39</v>
      </c>
      <c r="H22" s="73" t="s">
        <v>40</v>
      </c>
      <c r="I22" s="74"/>
      <c r="J22" s="75">
        <v>0</v>
      </c>
      <c r="K22" s="76"/>
      <c r="L22" s="67" t="s">
        <v>41</v>
      </c>
      <c r="M22" s="77" t="s">
        <v>42</v>
      </c>
      <c r="N22" s="78"/>
      <c r="O22" s="47"/>
      <c r="P22" s="78"/>
      <c r="Q22" s="79"/>
      <c r="R22" s="71">
        <v>0</v>
      </c>
      <c r="S22" s="72"/>
    </row>
    <row r="23" spans="1:19" s="2" customFormat="1" ht="19.5" customHeight="1">
      <c r="A23" s="67" t="s">
        <v>43</v>
      </c>
      <c r="B23" s="80"/>
      <c r="C23" s="81"/>
      <c r="D23" s="70" t="s">
        <v>44</v>
      </c>
      <c r="E23" s="71">
        <v>2734.762</v>
      </c>
      <c r="F23" s="72"/>
      <c r="G23" s="67" t="s">
        <v>45</v>
      </c>
      <c r="H23" s="16" t="s">
        <v>46</v>
      </c>
      <c r="I23" s="74"/>
      <c r="J23" s="75">
        <v>0</v>
      </c>
      <c r="K23" s="76"/>
      <c r="L23" s="67" t="s">
        <v>47</v>
      </c>
      <c r="M23" s="77" t="s">
        <v>48</v>
      </c>
      <c r="N23" s="78"/>
      <c r="O23" s="47"/>
      <c r="P23" s="78"/>
      <c r="Q23" s="79"/>
      <c r="R23" s="71">
        <v>0</v>
      </c>
      <c r="S23" s="72"/>
    </row>
    <row r="24" spans="1:19" s="2" customFormat="1" ht="19.5" customHeight="1">
      <c r="A24" s="67" t="s">
        <v>49</v>
      </c>
      <c r="B24" s="68" t="s">
        <v>50</v>
      </c>
      <c r="C24" s="69"/>
      <c r="D24" s="70" t="s">
        <v>38</v>
      </c>
      <c r="E24" s="71">
        <v>0</v>
      </c>
      <c r="F24" s="72"/>
      <c r="G24" s="67" t="s">
        <v>51</v>
      </c>
      <c r="H24" s="73" t="s">
        <v>52</v>
      </c>
      <c r="I24" s="74"/>
      <c r="J24" s="75">
        <v>0</v>
      </c>
      <c r="K24" s="76"/>
      <c r="L24" s="67" t="s">
        <v>53</v>
      </c>
      <c r="M24" s="77" t="s">
        <v>54</v>
      </c>
      <c r="N24" s="78"/>
      <c r="O24" s="47"/>
      <c r="P24" s="78"/>
      <c r="Q24" s="79"/>
      <c r="R24" s="71">
        <v>0</v>
      </c>
      <c r="S24" s="72"/>
    </row>
    <row r="25" spans="1:19" s="2" customFormat="1" ht="19.5" customHeight="1">
      <c r="A25" s="67" t="s">
        <v>55</v>
      </c>
      <c r="B25" s="80"/>
      <c r="C25" s="81"/>
      <c r="D25" s="70" t="s">
        <v>44</v>
      </c>
      <c r="E25" s="71">
        <v>0</v>
      </c>
      <c r="F25" s="72"/>
      <c r="G25" s="67" t="s">
        <v>56</v>
      </c>
      <c r="H25" s="73"/>
      <c r="I25" s="74"/>
      <c r="J25" s="75">
        <v>0</v>
      </c>
      <c r="K25" s="76"/>
      <c r="L25" s="67" t="s">
        <v>57</v>
      </c>
      <c r="M25" s="77" t="s">
        <v>58</v>
      </c>
      <c r="N25" s="78"/>
      <c r="O25" s="47"/>
      <c r="P25" s="78"/>
      <c r="Q25" s="79"/>
      <c r="R25" s="71">
        <v>0</v>
      </c>
      <c r="S25" s="72"/>
    </row>
    <row r="26" spans="1:19" s="2" customFormat="1" ht="19.5" customHeight="1">
      <c r="A26" s="67" t="s">
        <v>59</v>
      </c>
      <c r="B26" s="68" t="s">
        <v>60</v>
      </c>
      <c r="C26" s="69"/>
      <c r="D26" s="70" t="s">
        <v>38</v>
      </c>
      <c r="E26" s="71">
        <v>0</v>
      </c>
      <c r="F26" s="72"/>
      <c r="G26" s="82"/>
      <c r="H26" s="78"/>
      <c r="I26" s="74"/>
      <c r="J26" s="75"/>
      <c r="K26" s="76"/>
      <c r="L26" s="67" t="s">
        <v>61</v>
      </c>
      <c r="M26" s="77" t="s">
        <v>62</v>
      </c>
      <c r="N26" s="78"/>
      <c r="O26" s="47"/>
      <c r="P26" s="78"/>
      <c r="Q26" s="79"/>
      <c r="R26" s="71">
        <v>0</v>
      </c>
      <c r="S26" s="72"/>
    </row>
    <row r="27" spans="1:19" s="2" customFormat="1" ht="19.5" customHeight="1">
      <c r="A27" s="67" t="s">
        <v>63</v>
      </c>
      <c r="B27" s="80"/>
      <c r="C27" s="81"/>
      <c r="D27" s="70" t="s">
        <v>44</v>
      </c>
      <c r="E27" s="71">
        <v>0</v>
      </c>
      <c r="F27" s="72"/>
      <c r="G27" s="82"/>
      <c r="H27" s="78"/>
      <c r="I27" s="74"/>
      <c r="J27" s="75"/>
      <c r="K27" s="76"/>
      <c r="L27" s="67" t="s">
        <v>64</v>
      </c>
      <c r="M27" s="73" t="s">
        <v>65</v>
      </c>
      <c r="N27" s="78"/>
      <c r="O27" s="47"/>
      <c r="P27" s="78"/>
      <c r="Q27" s="74"/>
      <c r="R27" s="71">
        <v>0</v>
      </c>
      <c r="S27" s="72"/>
    </row>
    <row r="28" spans="1:19" s="2" customFormat="1" ht="19.5" customHeight="1">
      <c r="A28" s="67" t="s">
        <v>66</v>
      </c>
      <c r="B28" s="180" t="s">
        <v>67</v>
      </c>
      <c r="C28" s="180"/>
      <c r="D28" s="180"/>
      <c r="E28" s="83">
        <v>7915.403</v>
      </c>
      <c r="F28" s="42"/>
      <c r="G28" s="67" t="s">
        <v>68</v>
      </c>
      <c r="H28" s="84" t="s">
        <v>69</v>
      </c>
      <c r="I28" s="74"/>
      <c r="J28" s="85"/>
      <c r="K28" s="86"/>
      <c r="L28" s="67" t="s">
        <v>70</v>
      </c>
      <c r="M28" s="84" t="s">
        <v>71</v>
      </c>
      <c r="N28" s="78"/>
      <c r="O28" s="47"/>
      <c r="P28" s="78"/>
      <c r="Q28" s="74"/>
      <c r="R28" s="83">
        <v>0</v>
      </c>
      <c r="S28" s="42"/>
    </row>
    <row r="29" spans="1:19" s="2" customFormat="1" ht="19.5" customHeight="1">
      <c r="A29" s="87" t="s">
        <v>72</v>
      </c>
      <c r="B29" s="88" t="s">
        <v>73</v>
      </c>
      <c r="C29" s="89"/>
      <c r="D29" s="90"/>
      <c r="E29" s="91">
        <v>0</v>
      </c>
      <c r="F29" s="38"/>
      <c r="G29" s="87" t="s">
        <v>74</v>
      </c>
      <c r="H29" s="88" t="s">
        <v>75</v>
      </c>
      <c r="I29" s="90"/>
      <c r="J29" s="92">
        <v>0</v>
      </c>
      <c r="K29" s="93"/>
      <c r="L29" s="87" t="s">
        <v>76</v>
      </c>
      <c r="M29" s="88" t="s">
        <v>77</v>
      </c>
      <c r="N29" s="89"/>
      <c r="O29" s="37"/>
      <c r="P29" s="89"/>
      <c r="Q29" s="90"/>
      <c r="R29" s="91">
        <v>0</v>
      </c>
      <c r="S29" s="38"/>
    </row>
    <row r="30" spans="1:19" s="2" customFormat="1" ht="19.5" customHeight="1">
      <c r="A30" s="94" t="s">
        <v>12</v>
      </c>
      <c r="B30" s="15"/>
      <c r="C30" s="15"/>
      <c r="D30" s="15"/>
      <c r="E30" s="15"/>
      <c r="F30" s="95"/>
      <c r="G30" s="96"/>
      <c r="H30" s="15"/>
      <c r="I30" s="15"/>
      <c r="J30" s="15"/>
      <c r="K30" s="15"/>
      <c r="L30" s="60" t="s">
        <v>78</v>
      </c>
      <c r="M30" s="45"/>
      <c r="N30" s="62" t="s">
        <v>79</v>
      </c>
      <c r="O30" s="66"/>
      <c r="P30" s="44"/>
      <c r="Q30" s="44"/>
      <c r="R30" s="44"/>
      <c r="S30" s="48"/>
    </row>
    <row r="31" spans="1:19" s="2" customFormat="1" ht="19.5" customHeight="1">
      <c r="A31" s="18"/>
      <c r="B31" s="16"/>
      <c r="C31" s="16"/>
      <c r="D31" s="16"/>
      <c r="E31" s="16"/>
      <c r="F31" s="97"/>
      <c r="G31" s="98"/>
      <c r="H31" s="16"/>
      <c r="I31" s="16"/>
      <c r="J31" s="16"/>
      <c r="K31" s="16"/>
      <c r="L31" s="67" t="s">
        <v>80</v>
      </c>
      <c r="M31" s="73" t="s">
        <v>81</v>
      </c>
      <c r="N31" s="78"/>
      <c r="O31" s="47"/>
      <c r="P31" s="78"/>
      <c r="Q31" s="74"/>
      <c r="R31" s="83">
        <v>7915.4</v>
      </c>
      <c r="S31" s="42"/>
    </row>
    <row r="32" spans="1:19" s="2" customFormat="1" ht="19.5" customHeight="1">
      <c r="A32" s="99" t="s">
        <v>82</v>
      </c>
      <c r="B32" s="47"/>
      <c r="C32" s="47"/>
      <c r="D32" s="47"/>
      <c r="E32" s="47"/>
      <c r="F32" s="81"/>
      <c r="G32" s="100" t="s">
        <v>83</v>
      </c>
      <c r="H32" s="47"/>
      <c r="I32" s="47"/>
      <c r="J32" s="47"/>
      <c r="K32" s="47"/>
      <c r="L32" s="67" t="s">
        <v>84</v>
      </c>
      <c r="M32" s="77" t="s">
        <v>85</v>
      </c>
      <c r="N32" s="101">
        <v>20</v>
      </c>
      <c r="O32" s="102" t="s">
        <v>86</v>
      </c>
      <c r="P32" s="103">
        <v>7915.4</v>
      </c>
      <c r="Q32" s="74"/>
      <c r="R32" s="104">
        <v>1583.08</v>
      </c>
      <c r="S32" s="105"/>
    </row>
    <row r="33" spans="1:19" s="2" customFormat="1" ht="12.75" customHeight="1" hidden="1">
      <c r="A33" s="106"/>
      <c r="B33" s="107"/>
      <c r="C33" s="107"/>
      <c r="D33" s="107"/>
      <c r="E33" s="107"/>
      <c r="F33" s="69"/>
      <c r="G33" s="108"/>
      <c r="H33" s="107"/>
      <c r="I33" s="107"/>
      <c r="J33" s="107"/>
      <c r="K33" s="107"/>
      <c r="L33" s="109"/>
      <c r="M33" s="110"/>
      <c r="N33" s="111"/>
      <c r="O33" s="112"/>
      <c r="P33" s="113"/>
      <c r="Q33" s="111"/>
      <c r="R33" s="114"/>
      <c r="S33" s="72"/>
    </row>
    <row r="34" spans="1:19" s="2" customFormat="1" ht="35.25" customHeight="1">
      <c r="A34" s="115" t="s">
        <v>10</v>
      </c>
      <c r="B34" s="116"/>
      <c r="C34" s="116"/>
      <c r="D34" s="116"/>
      <c r="E34" s="16"/>
      <c r="F34" s="97"/>
      <c r="G34" s="98"/>
      <c r="H34" s="16"/>
      <c r="I34" s="16"/>
      <c r="J34" s="16"/>
      <c r="K34" s="16"/>
      <c r="L34" s="87" t="s">
        <v>87</v>
      </c>
      <c r="M34" s="199" t="s">
        <v>88</v>
      </c>
      <c r="N34" s="200"/>
      <c r="O34" s="200"/>
      <c r="P34" s="200"/>
      <c r="Q34" s="90"/>
      <c r="R34" s="117">
        <v>9498.48</v>
      </c>
      <c r="S34" s="28"/>
    </row>
    <row r="35" spans="1:19" s="2" customFormat="1" ht="33" customHeight="1">
      <c r="A35" s="99" t="s">
        <v>82</v>
      </c>
      <c r="B35" s="47"/>
      <c r="C35" s="47"/>
      <c r="D35" s="47"/>
      <c r="E35" s="47"/>
      <c r="F35" s="81"/>
      <c r="G35" s="100" t="s">
        <v>83</v>
      </c>
      <c r="H35" s="47"/>
      <c r="I35" s="47"/>
      <c r="J35" s="47"/>
      <c r="K35" s="47"/>
      <c r="L35" s="60" t="s">
        <v>89</v>
      </c>
      <c r="M35" s="45"/>
      <c r="N35" s="62" t="s">
        <v>90</v>
      </c>
      <c r="O35" s="66"/>
      <c r="P35" s="44"/>
      <c r="Q35" s="44"/>
      <c r="R35" s="118"/>
      <c r="S35" s="48"/>
    </row>
    <row r="36" spans="1:19" s="2" customFormat="1" ht="20.25" customHeight="1">
      <c r="A36" s="119" t="s">
        <v>14</v>
      </c>
      <c r="B36" s="107"/>
      <c r="C36" s="107"/>
      <c r="D36" s="107"/>
      <c r="E36" s="107"/>
      <c r="F36" s="69"/>
      <c r="G36" s="120"/>
      <c r="H36" s="107"/>
      <c r="I36" s="107"/>
      <c r="J36" s="107"/>
      <c r="K36" s="107"/>
      <c r="L36" s="67" t="s">
        <v>91</v>
      </c>
      <c r="M36" s="73" t="s">
        <v>92</v>
      </c>
      <c r="N36" s="78"/>
      <c r="O36" s="47"/>
      <c r="P36" s="78"/>
      <c r="Q36" s="74"/>
      <c r="R36" s="71">
        <v>0</v>
      </c>
      <c r="S36" s="72"/>
    </row>
    <row r="37" spans="1:19" s="2" customFormat="1" ht="19.5" customHeight="1">
      <c r="A37" s="18"/>
      <c r="B37" s="16"/>
      <c r="C37" s="16"/>
      <c r="D37" s="16"/>
      <c r="E37" s="16"/>
      <c r="F37" s="97"/>
      <c r="G37" s="121"/>
      <c r="H37" s="16"/>
      <c r="I37" s="16"/>
      <c r="J37" s="16"/>
      <c r="K37" s="16"/>
      <c r="L37" s="67" t="s">
        <v>93</v>
      </c>
      <c r="M37" s="73" t="s">
        <v>94</v>
      </c>
      <c r="N37" s="78"/>
      <c r="O37" s="47"/>
      <c r="P37" s="78"/>
      <c r="Q37" s="74"/>
      <c r="R37" s="71">
        <v>0</v>
      </c>
      <c r="S37" s="72"/>
    </row>
    <row r="38" spans="1:19" s="2" customFormat="1" ht="19.5" customHeight="1">
      <c r="A38" s="122" t="s">
        <v>82</v>
      </c>
      <c r="B38" s="37"/>
      <c r="C38" s="37"/>
      <c r="D38" s="37"/>
      <c r="E38" s="37"/>
      <c r="F38" s="123"/>
      <c r="G38" s="124" t="s">
        <v>83</v>
      </c>
      <c r="H38" s="37"/>
      <c r="I38" s="37"/>
      <c r="J38" s="37"/>
      <c r="K38" s="37"/>
      <c r="L38" s="87" t="s">
        <v>95</v>
      </c>
      <c r="M38" s="88" t="s">
        <v>96</v>
      </c>
      <c r="N38" s="89"/>
      <c r="O38" s="125"/>
      <c r="P38" s="89"/>
      <c r="Q38" s="90"/>
      <c r="R38" s="52">
        <v>0</v>
      </c>
      <c r="S38" s="126"/>
    </row>
  </sheetData>
  <sheetProtection/>
  <mergeCells count="12">
    <mergeCell ref="E5:M5"/>
    <mergeCell ref="E6:M6"/>
    <mergeCell ref="E7:M7"/>
    <mergeCell ref="E9:M9"/>
    <mergeCell ref="M34:P34"/>
    <mergeCell ref="Q12:R12"/>
    <mergeCell ref="B8:D8"/>
    <mergeCell ref="B12:D12"/>
    <mergeCell ref="B28:D28"/>
    <mergeCell ref="E10:M10"/>
    <mergeCell ref="E11:M11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93" r:id="rId1"/>
  <headerFooter alignWithMargins="0">
    <oddFooter>&amp;C   Strana &amp;P 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zoomScalePageLayoutView="0" workbookViewId="0" topLeftCell="A4">
      <selection activeCell="F16" sqref="F16"/>
    </sheetView>
  </sheetViews>
  <sheetFormatPr defaultColWidth="10.5" defaultRowHeight="12" customHeight="1"/>
  <cols>
    <col min="1" max="1" width="4" style="152" customWidth="1"/>
    <col min="2" max="2" width="12.33203125" style="153" customWidth="1"/>
    <col min="3" max="3" width="49.83203125" style="153" customWidth="1"/>
    <col min="4" max="4" width="3.83203125" style="153" customWidth="1"/>
    <col min="5" max="5" width="11.33203125" style="154" customWidth="1"/>
    <col min="6" max="6" width="11.5" style="154" customWidth="1"/>
    <col min="7" max="7" width="17.33203125" style="154" customWidth="1"/>
    <col min="8" max="8" width="13.83203125" style="154" customWidth="1"/>
    <col min="9" max="16384" width="10.5" style="1" customWidth="1"/>
  </cols>
  <sheetData>
    <row r="1" spans="1:8" s="2" customFormat="1" ht="27.75" customHeight="1">
      <c r="A1" s="203" t="s">
        <v>100</v>
      </c>
      <c r="B1" s="204"/>
      <c r="C1" s="204"/>
      <c r="D1" s="204"/>
      <c r="E1" s="204"/>
      <c r="F1" s="204"/>
      <c r="G1" s="204"/>
      <c r="H1" s="204"/>
    </row>
    <row r="2" spans="1:8" s="2" customFormat="1" ht="12.75" customHeight="1">
      <c r="A2" s="127" t="s">
        <v>101</v>
      </c>
      <c r="B2" s="128"/>
      <c r="C2" s="128"/>
      <c r="D2" s="128"/>
      <c r="E2" s="128"/>
      <c r="F2" s="128"/>
      <c r="G2" s="128"/>
      <c r="H2" s="128"/>
    </row>
    <row r="3" spans="1:8" s="2" customFormat="1" ht="12.75" customHeight="1">
      <c r="A3" s="127" t="s">
        <v>102</v>
      </c>
      <c r="B3" s="128"/>
      <c r="C3" s="128"/>
      <c r="D3" s="128"/>
      <c r="E3" s="128"/>
      <c r="F3" s="128"/>
      <c r="G3" s="128"/>
      <c r="H3" s="128"/>
    </row>
    <row r="4" spans="1:8" s="2" customFormat="1" ht="13.5" customHeight="1">
      <c r="A4" s="129" t="s">
        <v>103</v>
      </c>
      <c r="B4" s="127"/>
      <c r="C4" s="129" t="s">
        <v>393</v>
      </c>
      <c r="D4" s="130"/>
      <c r="E4" s="130"/>
      <c r="F4" s="130"/>
      <c r="G4" s="130"/>
      <c r="H4" s="130"/>
    </row>
    <row r="5" spans="1:8" s="2" customFormat="1" ht="6.75" customHeight="1">
      <c r="A5" s="131"/>
      <c r="B5" s="132"/>
      <c r="C5" s="132"/>
      <c r="D5" s="132"/>
      <c r="E5" s="133"/>
      <c r="F5" s="133"/>
      <c r="G5" s="133"/>
      <c r="H5" s="133"/>
    </row>
    <row r="6" spans="1:8" s="2" customFormat="1" ht="12.75" customHeight="1">
      <c r="A6" s="128" t="s">
        <v>105</v>
      </c>
      <c r="B6" s="128"/>
      <c r="C6" s="128"/>
      <c r="D6" s="128"/>
      <c r="E6" s="128"/>
      <c r="F6" s="128"/>
      <c r="G6" s="128"/>
      <c r="H6" s="128"/>
    </row>
    <row r="7" spans="1:8" s="2" customFormat="1" ht="13.5" customHeight="1">
      <c r="A7" s="128" t="s">
        <v>419</v>
      </c>
      <c r="B7" s="128"/>
      <c r="C7" s="128"/>
      <c r="D7" s="128"/>
      <c r="E7" s="128"/>
      <c r="F7" s="128"/>
      <c r="G7" s="128"/>
      <c r="H7" s="128"/>
    </row>
    <row r="8" spans="1:8" s="2" customFormat="1" ht="13.5" customHeight="1">
      <c r="A8" s="205" t="s">
        <v>106</v>
      </c>
      <c r="B8" s="206"/>
      <c r="C8" s="206"/>
      <c r="D8" s="134"/>
      <c r="E8" s="128"/>
      <c r="F8" s="135"/>
      <c r="G8" s="135"/>
      <c r="H8" s="135"/>
    </row>
    <row r="9" spans="1:8" s="2" customFormat="1" ht="6.75" customHeight="1">
      <c r="A9" s="131"/>
      <c r="B9" s="131"/>
      <c r="C9" s="131"/>
      <c r="D9" s="131"/>
      <c r="E9" s="131"/>
      <c r="F9" s="131"/>
      <c r="G9" s="131"/>
      <c r="H9" s="131"/>
    </row>
    <row r="10" spans="1:8" s="2" customFormat="1" ht="28.5" customHeight="1">
      <c r="A10" s="136" t="s">
        <v>107</v>
      </c>
      <c r="B10" s="136" t="s">
        <v>108</v>
      </c>
      <c r="C10" s="136" t="s">
        <v>109</v>
      </c>
      <c r="D10" s="136" t="s">
        <v>110</v>
      </c>
      <c r="E10" s="136" t="s">
        <v>111</v>
      </c>
      <c r="F10" s="136" t="s">
        <v>112</v>
      </c>
      <c r="G10" s="136" t="s">
        <v>113</v>
      </c>
      <c r="H10" s="136" t="s">
        <v>114</v>
      </c>
    </row>
    <row r="11" spans="1:8" s="2" customFormat="1" ht="12.75" customHeight="1" hidden="1">
      <c r="A11" s="136" t="s">
        <v>36</v>
      </c>
      <c r="B11" s="136" t="s">
        <v>43</v>
      </c>
      <c r="C11" s="136" t="s">
        <v>49</v>
      </c>
      <c r="D11" s="136" t="s">
        <v>55</v>
      </c>
      <c r="E11" s="136" t="s">
        <v>59</v>
      </c>
      <c r="F11" s="136" t="s">
        <v>63</v>
      </c>
      <c r="G11" s="136" t="s">
        <v>66</v>
      </c>
      <c r="H11" s="136" t="s">
        <v>39</v>
      </c>
    </row>
    <row r="12" spans="1:8" s="2" customFormat="1" ht="3" customHeight="1">
      <c r="A12" s="131"/>
      <c r="B12" s="131"/>
      <c r="C12" s="131"/>
      <c r="D12" s="131"/>
      <c r="E12" s="131"/>
      <c r="F12" s="131"/>
      <c r="G12" s="131"/>
      <c r="H12" s="131"/>
    </row>
    <row r="13" spans="1:8" s="2" customFormat="1" ht="30.75" customHeight="1">
      <c r="A13" s="137"/>
      <c r="B13" s="138" t="s">
        <v>37</v>
      </c>
      <c r="C13" s="138" t="s">
        <v>115</v>
      </c>
      <c r="D13" s="138"/>
      <c r="E13" s="139"/>
      <c r="F13" s="139"/>
      <c r="G13" s="139"/>
      <c r="H13" s="139"/>
    </row>
    <row r="14" spans="1:8" s="2" customFormat="1" ht="28.5" customHeight="1">
      <c r="A14" s="140"/>
      <c r="B14" s="141" t="s">
        <v>63</v>
      </c>
      <c r="C14" s="141" t="s">
        <v>116</v>
      </c>
      <c r="D14" s="141"/>
      <c r="E14" s="142"/>
      <c r="F14" s="142"/>
      <c r="G14" s="142"/>
      <c r="H14" s="142"/>
    </row>
    <row r="15" spans="1:8" s="2" customFormat="1" ht="24" customHeight="1">
      <c r="A15" s="143">
        <v>1</v>
      </c>
      <c r="B15" s="144" t="s">
        <v>394</v>
      </c>
      <c r="C15" s="144" t="s">
        <v>395</v>
      </c>
      <c r="D15" s="144" t="s">
        <v>119</v>
      </c>
      <c r="E15" s="145">
        <v>184.937</v>
      </c>
      <c r="F15" s="145">
        <v>28</v>
      </c>
      <c r="G15" s="145">
        <f>E15*F15</f>
        <v>5178.236000000001</v>
      </c>
      <c r="H15" s="145">
        <v>4.74548342</v>
      </c>
    </row>
    <row r="16" spans="1:8" s="2" customFormat="1" ht="28.5" customHeight="1">
      <c r="A16" s="140"/>
      <c r="B16" s="141" t="s">
        <v>45</v>
      </c>
      <c r="C16" s="141" t="s">
        <v>140</v>
      </c>
      <c r="D16" s="141"/>
      <c r="E16" s="142"/>
      <c r="F16" s="142"/>
      <c r="G16" s="145">
        <f>E16*F16</f>
        <v>0</v>
      </c>
      <c r="H16" s="142"/>
    </row>
    <row r="17" spans="1:8" s="2" customFormat="1" ht="24" customHeight="1">
      <c r="A17" s="143">
        <v>2</v>
      </c>
      <c r="B17" s="144" t="s">
        <v>396</v>
      </c>
      <c r="C17" s="144" t="s">
        <v>397</v>
      </c>
      <c r="D17" s="144" t="s">
        <v>119</v>
      </c>
      <c r="E17" s="145">
        <v>184.937</v>
      </c>
      <c r="F17" s="145">
        <v>1.1</v>
      </c>
      <c r="G17" s="145">
        <f>E17*F17</f>
        <v>203.43070000000003</v>
      </c>
      <c r="H17" s="145">
        <v>0.28295361</v>
      </c>
    </row>
    <row r="18" spans="1:8" s="2" customFormat="1" ht="28.5" customHeight="1">
      <c r="A18" s="140"/>
      <c r="B18" s="141" t="s">
        <v>178</v>
      </c>
      <c r="C18" s="141" t="s">
        <v>179</v>
      </c>
      <c r="D18" s="141"/>
      <c r="E18" s="142"/>
      <c r="F18" s="142"/>
      <c r="G18" s="145">
        <f>E18*F18</f>
        <v>0</v>
      </c>
      <c r="H18" s="142"/>
    </row>
    <row r="19" spans="1:8" s="2" customFormat="1" ht="24" customHeight="1">
      <c r="A19" s="143">
        <v>3</v>
      </c>
      <c r="B19" s="144" t="s">
        <v>180</v>
      </c>
      <c r="C19" s="144" t="s">
        <v>181</v>
      </c>
      <c r="D19" s="144" t="s">
        <v>169</v>
      </c>
      <c r="E19" s="145">
        <v>5.028</v>
      </c>
      <c r="F19" s="145">
        <v>10.5</v>
      </c>
      <c r="G19" s="145">
        <f>E19*F19</f>
        <v>52.794</v>
      </c>
      <c r="H19" s="145">
        <v>0</v>
      </c>
    </row>
    <row r="20" spans="1:8" s="2" customFormat="1" ht="30.75" customHeight="1">
      <c r="A20" s="149"/>
      <c r="B20" s="150"/>
      <c r="C20" s="150" t="s">
        <v>221</v>
      </c>
      <c r="D20" s="150"/>
      <c r="E20" s="151"/>
      <c r="F20" s="151"/>
      <c r="G20" s="151">
        <f>SUM(G15:G19)</f>
        <v>5434.4607000000005</v>
      </c>
      <c r="H20" s="151"/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187" t="s">
        <v>2</v>
      </c>
      <c r="F5" s="188"/>
      <c r="G5" s="188"/>
      <c r="H5" s="188"/>
      <c r="I5" s="188"/>
      <c r="J5" s="188"/>
      <c r="K5" s="188"/>
      <c r="L5" s="188"/>
      <c r="M5" s="189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 t="s">
        <v>4</v>
      </c>
      <c r="C6" s="16"/>
      <c r="D6" s="16"/>
      <c r="E6" s="190" t="s">
        <v>398</v>
      </c>
      <c r="F6" s="191"/>
      <c r="G6" s="191"/>
      <c r="H6" s="191"/>
      <c r="I6" s="191"/>
      <c r="J6" s="191"/>
      <c r="K6" s="191"/>
      <c r="L6" s="191"/>
      <c r="M6" s="192"/>
      <c r="N6" s="16"/>
      <c r="O6" s="16"/>
      <c r="P6" s="16" t="s">
        <v>5</v>
      </c>
      <c r="Q6" s="22"/>
      <c r="R6" s="23"/>
      <c r="S6" s="21"/>
    </row>
    <row r="7" spans="1:19" s="2" customFormat="1" ht="24.75" customHeight="1">
      <c r="A7" s="18"/>
      <c r="B7" s="16" t="s">
        <v>98</v>
      </c>
      <c r="C7" s="16"/>
      <c r="D7" s="16"/>
      <c r="E7" s="193" t="s">
        <v>399</v>
      </c>
      <c r="F7" s="194"/>
      <c r="G7" s="194"/>
      <c r="H7" s="194"/>
      <c r="I7" s="194"/>
      <c r="J7" s="194"/>
      <c r="K7" s="194"/>
      <c r="L7" s="194"/>
      <c r="M7" s="195"/>
      <c r="N7" s="16"/>
      <c r="O7" s="16"/>
      <c r="P7" s="16" t="s">
        <v>6</v>
      </c>
      <c r="Q7" s="24" t="s">
        <v>7</v>
      </c>
      <c r="R7" s="25"/>
      <c r="S7" s="21"/>
    </row>
    <row r="8" spans="1:19" s="2" customFormat="1" ht="24.75" customHeight="1">
      <c r="A8" s="18"/>
      <c r="B8" s="178"/>
      <c r="C8" s="178"/>
      <c r="D8" s="17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.75" customHeight="1">
      <c r="A9" s="18"/>
      <c r="B9" s="16" t="s">
        <v>10</v>
      </c>
      <c r="C9" s="16"/>
      <c r="D9" s="16"/>
      <c r="E9" s="196" t="s">
        <v>11</v>
      </c>
      <c r="F9" s="197"/>
      <c r="G9" s="197"/>
      <c r="H9" s="197"/>
      <c r="I9" s="197"/>
      <c r="J9" s="197"/>
      <c r="K9" s="197"/>
      <c r="L9" s="197"/>
      <c r="M9" s="198"/>
      <c r="N9" s="16"/>
      <c r="O9" s="16"/>
      <c r="P9" s="26"/>
      <c r="Q9" s="27"/>
      <c r="R9" s="28"/>
      <c r="S9" s="21"/>
    </row>
    <row r="10" spans="1:19" s="2" customFormat="1" ht="24.75" customHeight="1">
      <c r="A10" s="18"/>
      <c r="B10" s="16" t="s">
        <v>12</v>
      </c>
      <c r="C10" s="16"/>
      <c r="D10" s="16"/>
      <c r="E10" s="181" t="s">
        <v>13</v>
      </c>
      <c r="F10" s="182"/>
      <c r="G10" s="182"/>
      <c r="H10" s="182"/>
      <c r="I10" s="182"/>
      <c r="J10" s="182"/>
      <c r="K10" s="182"/>
      <c r="L10" s="182"/>
      <c r="M10" s="183"/>
      <c r="N10" s="16"/>
      <c r="O10" s="16"/>
      <c r="P10" s="26"/>
      <c r="Q10" s="27"/>
      <c r="R10" s="28"/>
      <c r="S10" s="21"/>
    </row>
    <row r="11" spans="1:19" s="2" customFormat="1" ht="24.75" customHeight="1">
      <c r="A11" s="18"/>
      <c r="B11" s="16" t="s">
        <v>14</v>
      </c>
      <c r="C11" s="16"/>
      <c r="D11" s="16"/>
      <c r="E11" s="181" t="s">
        <v>15</v>
      </c>
      <c r="F11" s="182"/>
      <c r="G11" s="182"/>
      <c r="H11" s="182"/>
      <c r="I11" s="182"/>
      <c r="J11" s="182"/>
      <c r="K11" s="182"/>
      <c r="L11" s="182"/>
      <c r="M11" s="183"/>
      <c r="N11" s="16"/>
      <c r="O11" s="16"/>
      <c r="P11" s="26"/>
      <c r="Q11" s="27"/>
      <c r="R11" s="28"/>
      <c r="S11" s="21"/>
    </row>
    <row r="12" spans="1:19" s="2" customFormat="1" ht="21.75" customHeight="1">
      <c r="A12" s="29"/>
      <c r="B12" s="179" t="s">
        <v>16</v>
      </c>
      <c r="C12" s="179"/>
      <c r="D12" s="179"/>
      <c r="E12" s="184" t="s">
        <v>17</v>
      </c>
      <c r="F12" s="185"/>
      <c r="G12" s="185"/>
      <c r="H12" s="185"/>
      <c r="I12" s="185"/>
      <c r="J12" s="185"/>
      <c r="K12" s="185"/>
      <c r="L12" s="185"/>
      <c r="M12" s="186"/>
      <c r="N12" s="30"/>
      <c r="O12" s="30"/>
      <c r="P12" s="31"/>
      <c r="Q12" s="201"/>
      <c r="R12" s="202"/>
      <c r="S12" s="32"/>
    </row>
    <row r="13" spans="1:19" s="2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.75" customHeight="1">
      <c r="A14" s="18"/>
      <c r="B14" s="16"/>
      <c r="C14" s="16"/>
      <c r="D14" s="16"/>
      <c r="E14" s="34" t="s">
        <v>18</v>
      </c>
      <c r="F14" s="16"/>
      <c r="G14" s="30"/>
      <c r="H14" s="30"/>
      <c r="I14" s="30"/>
      <c r="J14" s="16"/>
      <c r="K14" s="16"/>
      <c r="L14" s="16"/>
      <c r="M14" s="16"/>
      <c r="N14" s="16"/>
      <c r="O14" s="16"/>
      <c r="P14" s="34" t="s">
        <v>19</v>
      </c>
      <c r="Q14" s="35"/>
      <c r="R14" s="16"/>
      <c r="S14" s="21"/>
    </row>
    <row r="15" spans="1:19" s="2" customFormat="1" ht="18.75" customHeight="1">
      <c r="A15" s="18"/>
      <c r="B15" s="16"/>
      <c r="C15" s="16"/>
      <c r="D15" s="16"/>
      <c r="E15" s="31"/>
      <c r="F15" s="16"/>
      <c r="G15" s="30"/>
      <c r="H15" s="30"/>
      <c r="I15" s="30"/>
      <c r="J15" s="16"/>
      <c r="K15" s="16"/>
      <c r="L15" s="16"/>
      <c r="M15" s="16"/>
      <c r="N15" s="16"/>
      <c r="O15" s="16"/>
      <c r="P15" s="31" t="s">
        <v>20</v>
      </c>
      <c r="Q15" s="35"/>
      <c r="R15" s="16"/>
      <c r="S15" s="21"/>
    </row>
    <row r="16" spans="1:19" s="2" customFormat="1" ht="9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8"/>
    </row>
    <row r="17" spans="1:19" s="2" customFormat="1" ht="20.25" customHeight="1">
      <c r="A17" s="39"/>
      <c r="B17" s="40"/>
      <c r="C17" s="40"/>
      <c r="D17" s="40"/>
      <c r="E17" s="41" t="s">
        <v>21</v>
      </c>
      <c r="F17" s="40"/>
      <c r="G17" s="40"/>
      <c r="H17" s="40"/>
      <c r="I17" s="40"/>
      <c r="J17" s="40"/>
      <c r="K17" s="40"/>
      <c r="L17" s="40"/>
      <c r="M17" s="40"/>
      <c r="N17" s="40"/>
      <c r="O17" s="37"/>
      <c r="P17" s="40"/>
      <c r="Q17" s="40"/>
      <c r="R17" s="40"/>
      <c r="S17" s="42"/>
    </row>
    <row r="18" spans="1:19" s="2" customFormat="1" ht="21.75" customHeight="1">
      <c r="A18" s="43" t="s">
        <v>22</v>
      </c>
      <c r="B18" s="44"/>
      <c r="C18" s="44"/>
      <c r="D18" s="45"/>
      <c r="E18" s="46" t="s">
        <v>23</v>
      </c>
      <c r="F18" s="45"/>
      <c r="G18" s="46" t="s">
        <v>24</v>
      </c>
      <c r="H18" s="44"/>
      <c r="I18" s="45"/>
      <c r="J18" s="46" t="s">
        <v>25</v>
      </c>
      <c r="K18" s="44"/>
      <c r="L18" s="46" t="s">
        <v>26</v>
      </c>
      <c r="M18" s="44"/>
      <c r="N18" s="44"/>
      <c r="O18" s="47"/>
      <c r="P18" s="45"/>
      <c r="Q18" s="46" t="s">
        <v>27</v>
      </c>
      <c r="R18" s="44"/>
      <c r="S18" s="48"/>
    </row>
    <row r="19" spans="1:19" s="2" customFormat="1" ht="19.5" customHeight="1">
      <c r="A19" s="49"/>
      <c r="B19" s="50"/>
      <c r="C19" s="50"/>
      <c r="D19" s="51">
        <v>0</v>
      </c>
      <c r="E19" s="52">
        <v>0</v>
      </c>
      <c r="F19" s="53"/>
      <c r="G19" s="54"/>
      <c r="H19" s="50"/>
      <c r="I19" s="51">
        <v>0</v>
      </c>
      <c r="J19" s="52">
        <v>0</v>
      </c>
      <c r="K19" s="55"/>
      <c r="L19" s="54"/>
      <c r="M19" s="50"/>
      <c r="N19" s="50"/>
      <c r="O19" s="56"/>
      <c r="P19" s="51">
        <v>0</v>
      </c>
      <c r="Q19" s="54"/>
      <c r="R19" s="57">
        <v>0</v>
      </c>
      <c r="S19" s="58"/>
    </row>
    <row r="20" spans="1:19" s="2" customFormat="1" ht="20.25" customHeight="1">
      <c r="A20" s="39"/>
      <c r="B20" s="40"/>
      <c r="C20" s="40"/>
      <c r="D20" s="40"/>
      <c r="E20" s="41" t="s">
        <v>28</v>
      </c>
      <c r="F20" s="40"/>
      <c r="G20" s="40"/>
      <c r="H20" s="40"/>
      <c r="I20" s="40"/>
      <c r="J20" s="59" t="s">
        <v>29</v>
      </c>
      <c r="K20" s="40"/>
      <c r="L20" s="40"/>
      <c r="M20" s="40"/>
      <c r="N20" s="40"/>
      <c r="O20" s="37"/>
      <c r="P20" s="40"/>
      <c r="Q20" s="40"/>
      <c r="R20" s="40"/>
      <c r="S20" s="42"/>
    </row>
    <row r="21" spans="1:19" s="2" customFormat="1" ht="19.5" customHeight="1">
      <c r="A21" s="60" t="s">
        <v>30</v>
      </c>
      <c r="B21" s="61"/>
      <c r="C21" s="62" t="s">
        <v>31</v>
      </c>
      <c r="D21" s="63"/>
      <c r="E21" s="63"/>
      <c r="F21" s="64"/>
      <c r="G21" s="60" t="s">
        <v>32</v>
      </c>
      <c r="H21" s="65"/>
      <c r="I21" s="62" t="s">
        <v>33</v>
      </c>
      <c r="J21" s="63"/>
      <c r="K21" s="63"/>
      <c r="L21" s="60" t="s">
        <v>34</v>
      </c>
      <c r="M21" s="65"/>
      <c r="N21" s="62" t="s">
        <v>35</v>
      </c>
      <c r="O21" s="66"/>
      <c r="P21" s="63"/>
      <c r="Q21" s="63"/>
      <c r="R21" s="63"/>
      <c r="S21" s="64"/>
    </row>
    <row r="22" spans="1:19" s="2" customFormat="1" ht="19.5" customHeight="1">
      <c r="A22" s="67" t="s">
        <v>36</v>
      </c>
      <c r="B22" s="68" t="s">
        <v>37</v>
      </c>
      <c r="C22" s="69"/>
      <c r="D22" s="70" t="s">
        <v>38</v>
      </c>
      <c r="E22" s="71">
        <v>74.73</v>
      </c>
      <c r="F22" s="72"/>
      <c r="G22" s="67" t="s">
        <v>39</v>
      </c>
      <c r="H22" s="73" t="s">
        <v>40</v>
      </c>
      <c r="I22" s="74"/>
      <c r="J22" s="75">
        <v>0</v>
      </c>
      <c r="K22" s="76"/>
      <c r="L22" s="67" t="s">
        <v>41</v>
      </c>
      <c r="M22" s="77" t="s">
        <v>42</v>
      </c>
      <c r="N22" s="78"/>
      <c r="O22" s="47"/>
      <c r="P22" s="78"/>
      <c r="Q22" s="79"/>
      <c r="R22" s="71">
        <v>0</v>
      </c>
      <c r="S22" s="72"/>
    </row>
    <row r="23" spans="1:19" s="2" customFormat="1" ht="19.5" customHeight="1">
      <c r="A23" s="67" t="s">
        <v>43</v>
      </c>
      <c r="B23" s="80"/>
      <c r="C23" s="81"/>
      <c r="D23" s="70" t="s">
        <v>44</v>
      </c>
      <c r="E23" s="71">
        <v>177.353</v>
      </c>
      <c r="F23" s="72"/>
      <c r="G23" s="67" t="s">
        <v>45</v>
      </c>
      <c r="H23" s="16" t="s">
        <v>46</v>
      </c>
      <c r="I23" s="74"/>
      <c r="J23" s="75">
        <v>0</v>
      </c>
      <c r="K23" s="76"/>
      <c r="L23" s="67" t="s">
        <v>47</v>
      </c>
      <c r="M23" s="77" t="s">
        <v>48</v>
      </c>
      <c r="N23" s="78"/>
      <c r="O23" s="47"/>
      <c r="P23" s="78"/>
      <c r="Q23" s="79"/>
      <c r="R23" s="71">
        <v>0</v>
      </c>
      <c r="S23" s="72"/>
    </row>
    <row r="24" spans="1:19" s="2" customFormat="1" ht="19.5" customHeight="1">
      <c r="A24" s="67" t="s">
        <v>49</v>
      </c>
      <c r="B24" s="68" t="s">
        <v>50</v>
      </c>
      <c r="C24" s="69"/>
      <c r="D24" s="70" t="s">
        <v>38</v>
      </c>
      <c r="E24" s="71">
        <v>202.646</v>
      </c>
      <c r="F24" s="72"/>
      <c r="G24" s="67" t="s">
        <v>51</v>
      </c>
      <c r="H24" s="73" t="s">
        <v>52</v>
      </c>
      <c r="I24" s="74"/>
      <c r="J24" s="75">
        <v>0</v>
      </c>
      <c r="K24" s="76"/>
      <c r="L24" s="67" t="s">
        <v>53</v>
      </c>
      <c r="M24" s="77" t="s">
        <v>54</v>
      </c>
      <c r="N24" s="78"/>
      <c r="O24" s="47"/>
      <c r="P24" s="78"/>
      <c r="Q24" s="79"/>
      <c r="R24" s="71">
        <v>0</v>
      </c>
      <c r="S24" s="72"/>
    </row>
    <row r="25" spans="1:19" s="2" customFormat="1" ht="19.5" customHeight="1">
      <c r="A25" s="67" t="s">
        <v>55</v>
      </c>
      <c r="B25" s="80"/>
      <c r="C25" s="81"/>
      <c r="D25" s="70" t="s">
        <v>44</v>
      </c>
      <c r="E25" s="71">
        <v>104.641</v>
      </c>
      <c r="F25" s="72"/>
      <c r="G25" s="67" t="s">
        <v>56</v>
      </c>
      <c r="H25" s="73"/>
      <c r="I25" s="74"/>
      <c r="J25" s="75">
        <v>0</v>
      </c>
      <c r="K25" s="76"/>
      <c r="L25" s="67" t="s">
        <v>57</v>
      </c>
      <c r="M25" s="77" t="s">
        <v>58</v>
      </c>
      <c r="N25" s="78"/>
      <c r="O25" s="47"/>
      <c r="P25" s="78"/>
      <c r="Q25" s="79"/>
      <c r="R25" s="71">
        <v>0</v>
      </c>
      <c r="S25" s="72"/>
    </row>
    <row r="26" spans="1:19" s="2" customFormat="1" ht="19.5" customHeight="1">
      <c r="A26" s="67" t="s">
        <v>59</v>
      </c>
      <c r="B26" s="68" t="s">
        <v>60</v>
      </c>
      <c r="C26" s="69"/>
      <c r="D26" s="70" t="s">
        <v>38</v>
      </c>
      <c r="E26" s="71">
        <v>0</v>
      </c>
      <c r="F26" s="72"/>
      <c r="G26" s="82"/>
      <c r="H26" s="78"/>
      <c r="I26" s="74"/>
      <c r="J26" s="75"/>
      <c r="K26" s="76"/>
      <c r="L26" s="67" t="s">
        <v>61</v>
      </c>
      <c r="M26" s="77" t="s">
        <v>62</v>
      </c>
      <c r="N26" s="78"/>
      <c r="O26" s="47"/>
      <c r="P26" s="78"/>
      <c r="Q26" s="79"/>
      <c r="R26" s="71">
        <v>0</v>
      </c>
      <c r="S26" s="72"/>
    </row>
    <row r="27" spans="1:19" s="2" customFormat="1" ht="19.5" customHeight="1">
      <c r="A27" s="67" t="s">
        <v>63</v>
      </c>
      <c r="B27" s="80"/>
      <c r="C27" s="81"/>
      <c r="D27" s="70" t="s">
        <v>44</v>
      </c>
      <c r="E27" s="71">
        <v>0</v>
      </c>
      <c r="F27" s="72"/>
      <c r="G27" s="82"/>
      <c r="H27" s="78"/>
      <c r="I27" s="74"/>
      <c r="J27" s="75"/>
      <c r="K27" s="76"/>
      <c r="L27" s="67" t="s">
        <v>64</v>
      </c>
      <c r="M27" s="73" t="s">
        <v>65</v>
      </c>
      <c r="N27" s="78"/>
      <c r="O27" s="47"/>
      <c r="P27" s="78"/>
      <c r="Q27" s="74"/>
      <c r="R27" s="71">
        <v>0</v>
      </c>
      <c r="S27" s="72"/>
    </row>
    <row r="28" spans="1:19" s="2" customFormat="1" ht="19.5" customHeight="1">
      <c r="A28" s="67" t="s">
        <v>66</v>
      </c>
      <c r="B28" s="180" t="s">
        <v>67</v>
      </c>
      <c r="C28" s="180"/>
      <c r="D28" s="180"/>
      <c r="E28" s="83">
        <v>559.37</v>
      </c>
      <c r="F28" s="42"/>
      <c r="G28" s="67" t="s">
        <v>68</v>
      </c>
      <c r="H28" s="84" t="s">
        <v>69</v>
      </c>
      <c r="I28" s="74"/>
      <c r="J28" s="85"/>
      <c r="K28" s="86"/>
      <c r="L28" s="67" t="s">
        <v>70</v>
      </c>
      <c r="M28" s="84" t="s">
        <v>71</v>
      </c>
      <c r="N28" s="78"/>
      <c r="O28" s="47"/>
      <c r="P28" s="78"/>
      <c r="Q28" s="74"/>
      <c r="R28" s="83">
        <v>0</v>
      </c>
      <c r="S28" s="42"/>
    </row>
    <row r="29" spans="1:19" s="2" customFormat="1" ht="19.5" customHeight="1">
      <c r="A29" s="87" t="s">
        <v>72</v>
      </c>
      <c r="B29" s="88" t="s">
        <v>73</v>
      </c>
      <c r="C29" s="89"/>
      <c r="D29" s="90"/>
      <c r="E29" s="91">
        <v>0</v>
      </c>
      <c r="F29" s="38"/>
      <c r="G29" s="87" t="s">
        <v>74</v>
      </c>
      <c r="H29" s="88" t="s">
        <v>75</v>
      </c>
      <c r="I29" s="90"/>
      <c r="J29" s="92">
        <v>0</v>
      </c>
      <c r="K29" s="93"/>
      <c r="L29" s="87" t="s">
        <v>76</v>
      </c>
      <c r="M29" s="88" t="s">
        <v>77</v>
      </c>
      <c r="N29" s="89"/>
      <c r="O29" s="37"/>
      <c r="P29" s="89"/>
      <c r="Q29" s="90"/>
      <c r="R29" s="91">
        <v>0</v>
      </c>
      <c r="S29" s="38"/>
    </row>
    <row r="30" spans="1:19" s="2" customFormat="1" ht="19.5" customHeight="1">
      <c r="A30" s="94" t="s">
        <v>12</v>
      </c>
      <c r="B30" s="15"/>
      <c r="C30" s="15"/>
      <c r="D30" s="15"/>
      <c r="E30" s="15"/>
      <c r="F30" s="95"/>
      <c r="G30" s="96"/>
      <c r="H30" s="15"/>
      <c r="I30" s="15"/>
      <c r="J30" s="15"/>
      <c r="K30" s="15"/>
      <c r="L30" s="60" t="s">
        <v>78</v>
      </c>
      <c r="M30" s="45"/>
      <c r="N30" s="62" t="s">
        <v>79</v>
      </c>
      <c r="O30" s="66"/>
      <c r="P30" s="44"/>
      <c r="Q30" s="44"/>
      <c r="R30" s="44"/>
      <c r="S30" s="48"/>
    </row>
    <row r="31" spans="1:19" s="2" customFormat="1" ht="19.5" customHeight="1">
      <c r="A31" s="18"/>
      <c r="B31" s="16"/>
      <c r="C31" s="16"/>
      <c r="D31" s="16"/>
      <c r="E31" s="16"/>
      <c r="F31" s="97"/>
      <c r="G31" s="98"/>
      <c r="H31" s="16"/>
      <c r="I31" s="16"/>
      <c r="J31" s="16"/>
      <c r="K31" s="16"/>
      <c r="L31" s="67" t="s">
        <v>80</v>
      </c>
      <c r="M31" s="73" t="s">
        <v>81</v>
      </c>
      <c r="N31" s="78"/>
      <c r="O31" s="47"/>
      <c r="P31" s="78"/>
      <c r="Q31" s="74"/>
      <c r="R31" s="83">
        <v>559.37</v>
      </c>
      <c r="S31" s="42"/>
    </row>
    <row r="32" spans="1:19" s="2" customFormat="1" ht="19.5" customHeight="1">
      <c r="A32" s="99" t="s">
        <v>82</v>
      </c>
      <c r="B32" s="47"/>
      <c r="C32" s="47"/>
      <c r="D32" s="47"/>
      <c r="E32" s="47"/>
      <c r="F32" s="81"/>
      <c r="G32" s="100" t="s">
        <v>83</v>
      </c>
      <c r="H32" s="47"/>
      <c r="I32" s="47"/>
      <c r="J32" s="47"/>
      <c r="K32" s="47"/>
      <c r="L32" s="67" t="s">
        <v>84</v>
      </c>
      <c r="M32" s="77" t="s">
        <v>85</v>
      </c>
      <c r="N32" s="101">
        <v>20</v>
      </c>
      <c r="O32" s="102" t="s">
        <v>86</v>
      </c>
      <c r="P32" s="103">
        <v>559.37</v>
      </c>
      <c r="Q32" s="74"/>
      <c r="R32" s="104">
        <v>111.87</v>
      </c>
      <c r="S32" s="105"/>
    </row>
    <row r="33" spans="1:19" s="2" customFormat="1" ht="12.75" customHeight="1" hidden="1">
      <c r="A33" s="106"/>
      <c r="B33" s="107"/>
      <c r="C33" s="107"/>
      <c r="D33" s="107"/>
      <c r="E33" s="107"/>
      <c r="F33" s="69"/>
      <c r="G33" s="108"/>
      <c r="H33" s="107"/>
      <c r="I33" s="107"/>
      <c r="J33" s="107"/>
      <c r="K33" s="107"/>
      <c r="L33" s="109"/>
      <c r="M33" s="110"/>
      <c r="N33" s="111"/>
      <c r="O33" s="112"/>
      <c r="P33" s="113"/>
      <c r="Q33" s="111"/>
      <c r="R33" s="114"/>
      <c r="S33" s="72"/>
    </row>
    <row r="34" spans="1:19" s="2" customFormat="1" ht="35.25" customHeight="1">
      <c r="A34" s="115" t="s">
        <v>10</v>
      </c>
      <c r="B34" s="116"/>
      <c r="C34" s="116"/>
      <c r="D34" s="116"/>
      <c r="E34" s="16"/>
      <c r="F34" s="97"/>
      <c r="G34" s="98"/>
      <c r="H34" s="16"/>
      <c r="I34" s="16"/>
      <c r="J34" s="16"/>
      <c r="K34" s="16"/>
      <c r="L34" s="87" t="s">
        <v>87</v>
      </c>
      <c r="M34" s="199" t="s">
        <v>88</v>
      </c>
      <c r="N34" s="200"/>
      <c r="O34" s="200"/>
      <c r="P34" s="200"/>
      <c r="Q34" s="90"/>
      <c r="R34" s="117">
        <v>671.24</v>
      </c>
      <c r="S34" s="28"/>
    </row>
    <row r="35" spans="1:19" s="2" customFormat="1" ht="33" customHeight="1">
      <c r="A35" s="99" t="s">
        <v>82</v>
      </c>
      <c r="B35" s="47"/>
      <c r="C35" s="47"/>
      <c r="D35" s="47"/>
      <c r="E35" s="47"/>
      <c r="F35" s="81"/>
      <c r="G35" s="100" t="s">
        <v>83</v>
      </c>
      <c r="H35" s="47"/>
      <c r="I35" s="47"/>
      <c r="J35" s="47"/>
      <c r="K35" s="47"/>
      <c r="L35" s="60" t="s">
        <v>89</v>
      </c>
      <c r="M35" s="45"/>
      <c r="N35" s="62" t="s">
        <v>90</v>
      </c>
      <c r="O35" s="66"/>
      <c r="P35" s="44"/>
      <c r="Q35" s="44"/>
      <c r="R35" s="118"/>
      <c r="S35" s="48"/>
    </row>
    <row r="36" spans="1:19" s="2" customFormat="1" ht="20.25" customHeight="1">
      <c r="A36" s="119" t="s">
        <v>14</v>
      </c>
      <c r="B36" s="107"/>
      <c r="C36" s="107"/>
      <c r="D36" s="107"/>
      <c r="E36" s="107"/>
      <c r="F36" s="69"/>
      <c r="G36" s="120"/>
      <c r="H36" s="107"/>
      <c r="I36" s="107"/>
      <c r="J36" s="107"/>
      <c r="K36" s="107"/>
      <c r="L36" s="67" t="s">
        <v>91</v>
      </c>
      <c r="M36" s="73" t="s">
        <v>92</v>
      </c>
      <c r="N36" s="78"/>
      <c r="O36" s="47"/>
      <c r="P36" s="78"/>
      <c r="Q36" s="74"/>
      <c r="R36" s="71">
        <v>0</v>
      </c>
      <c r="S36" s="72"/>
    </row>
    <row r="37" spans="1:19" s="2" customFormat="1" ht="19.5" customHeight="1">
      <c r="A37" s="18"/>
      <c r="B37" s="16"/>
      <c r="C37" s="16"/>
      <c r="D37" s="16"/>
      <c r="E37" s="16"/>
      <c r="F37" s="97"/>
      <c r="G37" s="121"/>
      <c r="H37" s="16"/>
      <c r="I37" s="16"/>
      <c r="J37" s="16"/>
      <c r="K37" s="16"/>
      <c r="L37" s="67" t="s">
        <v>93</v>
      </c>
      <c r="M37" s="73" t="s">
        <v>94</v>
      </c>
      <c r="N37" s="78"/>
      <c r="O37" s="47"/>
      <c r="P37" s="78"/>
      <c r="Q37" s="74"/>
      <c r="R37" s="71">
        <v>0</v>
      </c>
      <c r="S37" s="72"/>
    </row>
    <row r="38" spans="1:19" s="2" customFormat="1" ht="19.5" customHeight="1">
      <c r="A38" s="122" t="s">
        <v>82</v>
      </c>
      <c r="B38" s="37"/>
      <c r="C38" s="37"/>
      <c r="D38" s="37"/>
      <c r="E38" s="37"/>
      <c r="F38" s="123"/>
      <c r="G38" s="124" t="s">
        <v>83</v>
      </c>
      <c r="H38" s="37"/>
      <c r="I38" s="37"/>
      <c r="J38" s="37"/>
      <c r="K38" s="37"/>
      <c r="L38" s="87" t="s">
        <v>95</v>
      </c>
      <c r="M38" s="88" t="s">
        <v>96</v>
      </c>
      <c r="N38" s="89"/>
      <c r="O38" s="125"/>
      <c r="P38" s="89"/>
      <c r="Q38" s="90"/>
      <c r="R38" s="52">
        <v>0</v>
      </c>
      <c r="S38" s="126"/>
    </row>
  </sheetData>
  <sheetProtection/>
  <mergeCells count="12">
    <mergeCell ref="B8:D8"/>
    <mergeCell ref="B12:D12"/>
    <mergeCell ref="B28:D28"/>
    <mergeCell ref="E10:M10"/>
    <mergeCell ref="E11:M11"/>
    <mergeCell ref="E12:M12"/>
    <mergeCell ref="E5:M5"/>
    <mergeCell ref="E6:M6"/>
    <mergeCell ref="E7:M7"/>
    <mergeCell ref="E9:M9"/>
    <mergeCell ref="M34:P34"/>
    <mergeCell ref="Q12:R12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93" r:id="rId1"/>
  <headerFooter alignWithMargins="0">
    <oddFooter>&amp;C   Strana &amp;P 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zoomScalePageLayoutView="0" workbookViewId="0" topLeftCell="A1">
      <selection activeCell="F14" sqref="F14"/>
    </sheetView>
  </sheetViews>
  <sheetFormatPr defaultColWidth="10.5" defaultRowHeight="12" customHeight="1"/>
  <cols>
    <col min="1" max="1" width="4" style="152" customWidth="1"/>
    <col min="2" max="2" width="12.33203125" style="153" customWidth="1"/>
    <col min="3" max="3" width="49.83203125" style="153" customWidth="1"/>
    <col min="4" max="4" width="3.83203125" style="153" customWidth="1"/>
    <col min="5" max="5" width="11.33203125" style="154" customWidth="1"/>
    <col min="6" max="6" width="11.5" style="154" customWidth="1"/>
    <col min="7" max="7" width="17.33203125" style="154" customWidth="1"/>
    <col min="8" max="8" width="13.83203125" style="154" customWidth="1"/>
    <col min="9" max="16384" width="10.5" style="1" customWidth="1"/>
  </cols>
  <sheetData>
    <row r="1" spans="1:8" s="2" customFormat="1" ht="27.75" customHeight="1">
      <c r="A1" s="203" t="s">
        <v>100</v>
      </c>
      <c r="B1" s="204"/>
      <c r="C1" s="204"/>
      <c r="D1" s="204"/>
      <c r="E1" s="204"/>
      <c r="F1" s="204"/>
      <c r="G1" s="204"/>
      <c r="H1" s="204"/>
    </row>
    <row r="2" spans="1:8" s="2" customFormat="1" ht="12.75" customHeight="1">
      <c r="A2" s="127" t="s">
        <v>101</v>
      </c>
      <c r="B2" s="128"/>
      <c r="C2" s="128"/>
      <c r="D2" s="128"/>
      <c r="E2" s="128"/>
      <c r="F2" s="128"/>
      <c r="G2" s="128"/>
      <c r="H2" s="128"/>
    </row>
    <row r="3" spans="1:8" s="2" customFormat="1" ht="12.75" customHeight="1">
      <c r="A3" s="127" t="s">
        <v>400</v>
      </c>
      <c r="B3" s="128"/>
      <c r="C3" s="128"/>
      <c r="D3" s="128"/>
      <c r="E3" s="128"/>
      <c r="F3" s="128"/>
      <c r="G3" s="128"/>
      <c r="H3" s="128"/>
    </row>
    <row r="4" spans="1:8" s="2" customFormat="1" ht="13.5" customHeight="1">
      <c r="A4" s="129" t="s">
        <v>103</v>
      </c>
      <c r="B4" s="127"/>
      <c r="C4" s="129" t="s">
        <v>401</v>
      </c>
      <c r="D4" s="130"/>
      <c r="E4" s="130"/>
      <c r="F4" s="130"/>
      <c r="G4" s="130"/>
      <c r="H4" s="130"/>
    </row>
    <row r="5" spans="1:8" s="2" customFormat="1" ht="6.75" customHeight="1">
      <c r="A5" s="131"/>
      <c r="B5" s="132"/>
      <c r="C5" s="132"/>
      <c r="D5" s="132"/>
      <c r="E5" s="133"/>
      <c r="F5" s="133"/>
      <c r="G5" s="133"/>
      <c r="H5" s="133"/>
    </row>
    <row r="6" spans="1:8" s="2" customFormat="1" ht="12.75" customHeight="1">
      <c r="A6" s="128" t="s">
        <v>105</v>
      </c>
      <c r="B6" s="128"/>
      <c r="C6" s="128"/>
      <c r="D6" s="128"/>
      <c r="E6" s="128"/>
      <c r="F6" s="128"/>
      <c r="G6" s="128"/>
      <c r="H6" s="128"/>
    </row>
    <row r="7" spans="1:8" s="2" customFormat="1" ht="13.5" customHeight="1">
      <c r="A7" s="128" t="s">
        <v>419</v>
      </c>
      <c r="B7" s="128"/>
      <c r="C7" s="128"/>
      <c r="D7" s="128"/>
      <c r="E7" s="128"/>
      <c r="F7" s="128"/>
      <c r="G7" s="128"/>
      <c r="H7" s="128"/>
    </row>
    <row r="8" spans="1:8" s="2" customFormat="1" ht="13.5" customHeight="1">
      <c r="A8" s="205" t="s">
        <v>106</v>
      </c>
      <c r="B8" s="206"/>
      <c r="C8" s="206"/>
      <c r="D8" s="134"/>
      <c r="E8" s="128"/>
      <c r="F8" s="135"/>
      <c r="G8" s="135"/>
      <c r="H8" s="135"/>
    </row>
    <row r="9" spans="1:8" s="2" customFormat="1" ht="6.75" customHeight="1">
      <c r="A9" s="131"/>
      <c r="B9" s="131"/>
      <c r="C9" s="131"/>
      <c r="D9" s="131"/>
      <c r="E9" s="131"/>
      <c r="F9" s="131"/>
      <c r="G9" s="131"/>
      <c r="H9" s="131"/>
    </row>
    <row r="10" spans="1:8" s="2" customFormat="1" ht="28.5" customHeight="1">
      <c r="A10" s="136" t="s">
        <v>107</v>
      </c>
      <c r="B10" s="136" t="s">
        <v>108</v>
      </c>
      <c r="C10" s="136" t="s">
        <v>109</v>
      </c>
      <c r="D10" s="136" t="s">
        <v>110</v>
      </c>
      <c r="E10" s="136" t="s">
        <v>111</v>
      </c>
      <c r="F10" s="136" t="s">
        <v>112</v>
      </c>
      <c r="G10" s="136" t="s">
        <v>113</v>
      </c>
      <c r="H10" s="136" t="s">
        <v>114</v>
      </c>
    </row>
    <row r="11" spans="1:8" s="2" customFormat="1" ht="12.75" customHeight="1" hidden="1">
      <c r="A11" s="136" t="s">
        <v>36</v>
      </c>
      <c r="B11" s="136" t="s">
        <v>43</v>
      </c>
      <c r="C11" s="136" t="s">
        <v>49</v>
      </c>
      <c r="D11" s="136" t="s">
        <v>55</v>
      </c>
      <c r="E11" s="136" t="s">
        <v>59</v>
      </c>
      <c r="F11" s="136" t="s">
        <v>63</v>
      </c>
      <c r="G11" s="136" t="s">
        <v>66</v>
      </c>
      <c r="H11" s="136" t="s">
        <v>39</v>
      </c>
    </row>
    <row r="12" spans="1:8" s="2" customFormat="1" ht="3" customHeight="1">
      <c r="A12" s="131"/>
      <c r="B12" s="131"/>
      <c r="C12" s="131"/>
      <c r="D12" s="131"/>
      <c r="E12" s="131"/>
      <c r="F12" s="131"/>
      <c r="G12" s="131"/>
      <c r="H12" s="131"/>
    </row>
    <row r="13" spans="1:8" s="2" customFormat="1" ht="30.75" customHeight="1">
      <c r="A13" s="137"/>
      <c r="B13" s="138" t="s">
        <v>37</v>
      </c>
      <c r="C13" s="138" t="s">
        <v>115</v>
      </c>
      <c r="D13" s="138"/>
      <c r="E13" s="139"/>
      <c r="F13" s="139"/>
      <c r="G13" s="139"/>
      <c r="H13" s="139"/>
    </row>
    <row r="14" spans="1:8" s="2" customFormat="1" ht="28.5" customHeight="1">
      <c r="A14" s="140"/>
      <c r="B14" s="141" t="s">
        <v>63</v>
      </c>
      <c r="C14" s="141" t="s">
        <v>116</v>
      </c>
      <c r="D14" s="141"/>
      <c r="E14" s="142"/>
      <c r="F14" s="142"/>
      <c r="G14" s="142"/>
      <c r="H14" s="142"/>
    </row>
    <row r="15" spans="1:8" s="2" customFormat="1" ht="24" customHeight="1">
      <c r="A15" s="143">
        <v>1</v>
      </c>
      <c r="B15" s="144" t="s">
        <v>342</v>
      </c>
      <c r="C15" s="144" t="s">
        <v>402</v>
      </c>
      <c r="D15" s="144" t="s">
        <v>119</v>
      </c>
      <c r="E15" s="145">
        <v>6.252</v>
      </c>
      <c r="F15" s="145">
        <v>12</v>
      </c>
      <c r="G15" s="145">
        <f>E15*F15</f>
        <v>75.024</v>
      </c>
      <c r="H15" s="145">
        <v>0.0965934</v>
      </c>
    </row>
    <row r="16" spans="1:8" s="2" customFormat="1" ht="24" customHeight="1">
      <c r="A16" s="143">
        <v>2</v>
      </c>
      <c r="B16" s="144" t="s">
        <v>344</v>
      </c>
      <c r="C16" s="144" t="s">
        <v>403</v>
      </c>
      <c r="D16" s="144" t="s">
        <v>119</v>
      </c>
      <c r="E16" s="145">
        <v>6.252</v>
      </c>
      <c r="F16" s="145">
        <v>3.5</v>
      </c>
      <c r="G16" s="145">
        <f aca="true" t="shared" si="0" ref="G16:G37">E16*F16</f>
        <v>21.881999999999998</v>
      </c>
      <c r="H16" s="145">
        <v>0.003126</v>
      </c>
    </row>
    <row r="17" spans="1:8" s="2" customFormat="1" ht="28.5" customHeight="1">
      <c r="A17" s="140"/>
      <c r="B17" s="141" t="s">
        <v>45</v>
      </c>
      <c r="C17" s="141" t="s">
        <v>140</v>
      </c>
      <c r="D17" s="141"/>
      <c r="E17" s="142"/>
      <c r="F17" s="142"/>
      <c r="G17" s="145">
        <f t="shared" si="0"/>
        <v>0</v>
      </c>
      <c r="H17" s="142"/>
    </row>
    <row r="18" spans="1:8" s="2" customFormat="1" ht="24" customHeight="1">
      <c r="A18" s="143">
        <v>3</v>
      </c>
      <c r="B18" s="144" t="s">
        <v>404</v>
      </c>
      <c r="C18" s="144" t="s">
        <v>405</v>
      </c>
      <c r="D18" s="144" t="s">
        <v>225</v>
      </c>
      <c r="E18" s="145">
        <v>0.625</v>
      </c>
      <c r="F18" s="145">
        <v>60</v>
      </c>
      <c r="G18" s="145">
        <f t="shared" si="0"/>
        <v>37.5</v>
      </c>
      <c r="H18" s="145">
        <v>0</v>
      </c>
    </row>
    <row r="19" spans="1:8" s="2" customFormat="1" ht="24" customHeight="1">
      <c r="A19" s="143">
        <v>4</v>
      </c>
      <c r="B19" s="144" t="s">
        <v>230</v>
      </c>
      <c r="C19" s="144" t="s">
        <v>231</v>
      </c>
      <c r="D19" s="144" t="s">
        <v>169</v>
      </c>
      <c r="E19" s="145">
        <v>1.375</v>
      </c>
      <c r="F19" s="145">
        <v>6.99</v>
      </c>
      <c r="G19" s="145">
        <f t="shared" si="0"/>
        <v>9.61125</v>
      </c>
      <c r="H19" s="145">
        <v>0</v>
      </c>
    </row>
    <row r="20" spans="1:8" s="2" customFormat="1" ht="13.5" customHeight="1">
      <c r="A20" s="143">
        <v>5</v>
      </c>
      <c r="B20" s="144" t="s">
        <v>167</v>
      </c>
      <c r="C20" s="144" t="s">
        <v>168</v>
      </c>
      <c r="D20" s="144" t="s">
        <v>169</v>
      </c>
      <c r="E20" s="145">
        <v>1.375</v>
      </c>
      <c r="F20" s="145">
        <v>10.8</v>
      </c>
      <c r="G20" s="145">
        <f t="shared" si="0"/>
        <v>14.850000000000001</v>
      </c>
      <c r="H20" s="145">
        <v>0</v>
      </c>
    </row>
    <row r="21" spans="1:8" s="2" customFormat="1" ht="24" customHeight="1">
      <c r="A21" s="143">
        <v>6</v>
      </c>
      <c r="B21" s="144" t="s">
        <v>170</v>
      </c>
      <c r="C21" s="144" t="s">
        <v>171</v>
      </c>
      <c r="D21" s="144" t="s">
        <v>169</v>
      </c>
      <c r="E21" s="145">
        <v>1.375</v>
      </c>
      <c r="F21" s="145">
        <v>0.4</v>
      </c>
      <c r="G21" s="145">
        <f t="shared" si="0"/>
        <v>0.55</v>
      </c>
      <c r="H21" s="145">
        <v>0</v>
      </c>
    </row>
    <row r="22" spans="1:8" s="2" customFormat="1" ht="24" customHeight="1">
      <c r="A22" s="143">
        <v>7</v>
      </c>
      <c r="B22" s="144" t="s">
        <v>172</v>
      </c>
      <c r="C22" s="144" t="s">
        <v>173</v>
      </c>
      <c r="D22" s="144" t="s">
        <v>169</v>
      </c>
      <c r="E22" s="145">
        <v>1.375</v>
      </c>
      <c r="F22" s="145">
        <v>7.7</v>
      </c>
      <c r="G22" s="145">
        <f t="shared" si="0"/>
        <v>10.5875</v>
      </c>
      <c r="H22" s="145">
        <v>0</v>
      </c>
    </row>
    <row r="23" spans="1:8" s="2" customFormat="1" ht="24" customHeight="1">
      <c r="A23" s="143">
        <v>8</v>
      </c>
      <c r="B23" s="144" t="s">
        <v>174</v>
      </c>
      <c r="C23" s="144" t="s">
        <v>175</v>
      </c>
      <c r="D23" s="144" t="s">
        <v>169</v>
      </c>
      <c r="E23" s="145">
        <v>1.375</v>
      </c>
      <c r="F23" s="145">
        <v>0.868</v>
      </c>
      <c r="G23" s="145">
        <f t="shared" si="0"/>
        <v>1.1935</v>
      </c>
      <c r="H23" s="145">
        <v>0</v>
      </c>
    </row>
    <row r="24" spans="1:8" s="2" customFormat="1" ht="24" customHeight="1">
      <c r="A24" s="143">
        <v>9</v>
      </c>
      <c r="B24" s="144" t="s">
        <v>176</v>
      </c>
      <c r="C24" s="144" t="s">
        <v>177</v>
      </c>
      <c r="D24" s="144" t="s">
        <v>169</v>
      </c>
      <c r="E24" s="145">
        <v>1.375</v>
      </c>
      <c r="F24" s="145">
        <v>30</v>
      </c>
      <c r="G24" s="145">
        <f t="shared" si="0"/>
        <v>41.25</v>
      </c>
      <c r="H24" s="145">
        <v>0</v>
      </c>
    </row>
    <row r="25" spans="1:8" s="2" customFormat="1" ht="28.5" customHeight="1">
      <c r="A25" s="140"/>
      <c r="B25" s="141" t="s">
        <v>178</v>
      </c>
      <c r="C25" s="141" t="s">
        <v>179</v>
      </c>
      <c r="D25" s="141"/>
      <c r="E25" s="142"/>
      <c r="F25" s="142"/>
      <c r="G25" s="145">
        <f t="shared" si="0"/>
        <v>0</v>
      </c>
      <c r="H25" s="142"/>
    </row>
    <row r="26" spans="1:8" s="2" customFormat="1" ht="24" customHeight="1">
      <c r="A26" s="143">
        <v>10</v>
      </c>
      <c r="B26" s="144" t="s">
        <v>180</v>
      </c>
      <c r="C26" s="144" t="s">
        <v>181</v>
      </c>
      <c r="D26" s="144" t="s">
        <v>169</v>
      </c>
      <c r="E26" s="145">
        <v>0.1</v>
      </c>
      <c r="F26" s="145">
        <v>10.5</v>
      </c>
      <c r="G26" s="145">
        <f t="shared" si="0"/>
        <v>1.05</v>
      </c>
      <c r="H26" s="145">
        <v>0</v>
      </c>
    </row>
    <row r="27" spans="1:8" s="2" customFormat="1" ht="30.75" customHeight="1">
      <c r="A27" s="137"/>
      <c r="B27" s="138" t="s">
        <v>50</v>
      </c>
      <c r="C27" s="138" t="s">
        <v>182</v>
      </c>
      <c r="D27" s="138"/>
      <c r="E27" s="139"/>
      <c r="F27" s="139"/>
      <c r="G27" s="145">
        <f t="shared" si="0"/>
        <v>0</v>
      </c>
      <c r="H27" s="139"/>
    </row>
    <row r="28" spans="1:8" s="2" customFormat="1" ht="28.5" customHeight="1">
      <c r="A28" s="140"/>
      <c r="B28" s="141" t="s">
        <v>370</v>
      </c>
      <c r="C28" s="141" t="s">
        <v>371</v>
      </c>
      <c r="D28" s="141"/>
      <c r="E28" s="142"/>
      <c r="F28" s="142"/>
      <c r="G28" s="145">
        <f t="shared" si="0"/>
        <v>0</v>
      </c>
      <c r="H28" s="142"/>
    </row>
    <row r="29" spans="1:8" s="2" customFormat="1" ht="24" customHeight="1">
      <c r="A29" s="143">
        <v>11</v>
      </c>
      <c r="B29" s="144" t="s">
        <v>406</v>
      </c>
      <c r="C29" s="144" t="s">
        <v>407</v>
      </c>
      <c r="D29" s="144" t="s">
        <v>119</v>
      </c>
      <c r="E29" s="145">
        <v>6.252</v>
      </c>
      <c r="F29" s="145">
        <v>15</v>
      </c>
      <c r="G29" s="145">
        <f t="shared" si="0"/>
        <v>93.78</v>
      </c>
      <c r="H29" s="145">
        <v>0.023445</v>
      </c>
    </row>
    <row r="30" spans="1:8" s="2" customFormat="1" ht="24" customHeight="1">
      <c r="A30" s="146">
        <v>12</v>
      </c>
      <c r="B30" s="147" t="s">
        <v>374</v>
      </c>
      <c r="C30" s="147" t="s">
        <v>408</v>
      </c>
      <c r="D30" s="147" t="s">
        <v>119</v>
      </c>
      <c r="E30" s="148">
        <v>6.752</v>
      </c>
      <c r="F30" s="148">
        <v>15</v>
      </c>
      <c r="G30" s="145">
        <f t="shared" si="0"/>
        <v>101.28</v>
      </c>
      <c r="H30" s="148">
        <v>0.162048</v>
      </c>
    </row>
    <row r="31" spans="1:8" s="2" customFormat="1" ht="24" customHeight="1">
      <c r="A31" s="146">
        <v>13</v>
      </c>
      <c r="B31" s="147" t="s">
        <v>376</v>
      </c>
      <c r="C31" s="147" t="s">
        <v>409</v>
      </c>
      <c r="D31" s="147" t="s">
        <v>378</v>
      </c>
      <c r="E31" s="148">
        <v>40</v>
      </c>
      <c r="F31" s="148">
        <v>0.45</v>
      </c>
      <c r="G31" s="145">
        <f t="shared" si="0"/>
        <v>18</v>
      </c>
      <c r="H31" s="148">
        <v>0.04</v>
      </c>
    </row>
    <row r="32" spans="1:8" s="2" customFormat="1" ht="13.5" customHeight="1">
      <c r="A32" s="146">
        <v>14</v>
      </c>
      <c r="B32" s="147" t="s">
        <v>379</v>
      </c>
      <c r="C32" s="147" t="s">
        <v>380</v>
      </c>
      <c r="D32" s="147" t="s">
        <v>378</v>
      </c>
      <c r="E32" s="148">
        <v>5</v>
      </c>
      <c r="F32" s="148">
        <v>3</v>
      </c>
      <c r="G32" s="145">
        <f t="shared" si="0"/>
        <v>15</v>
      </c>
      <c r="H32" s="148">
        <v>0.005</v>
      </c>
    </row>
    <row r="33" spans="1:8" s="2" customFormat="1" ht="13.5" customHeight="1">
      <c r="A33" s="155"/>
      <c r="B33" s="156"/>
      <c r="C33" s="156" t="s">
        <v>381</v>
      </c>
      <c r="D33" s="156"/>
      <c r="E33" s="157"/>
      <c r="F33" s="157"/>
      <c r="G33" s="145">
        <f t="shared" si="0"/>
        <v>0</v>
      </c>
      <c r="H33" s="157"/>
    </row>
    <row r="34" spans="1:8" s="2" customFormat="1" ht="24" customHeight="1">
      <c r="A34" s="143">
        <v>15</v>
      </c>
      <c r="B34" s="144" t="s">
        <v>410</v>
      </c>
      <c r="C34" s="144" t="s">
        <v>411</v>
      </c>
      <c r="D34" s="144" t="s">
        <v>153</v>
      </c>
      <c r="E34" s="145">
        <v>2.1</v>
      </c>
      <c r="F34" s="145">
        <v>3.5</v>
      </c>
      <c r="G34" s="145">
        <f t="shared" si="0"/>
        <v>7.3500000000000005</v>
      </c>
      <c r="H34" s="145">
        <v>0</v>
      </c>
    </row>
    <row r="35" spans="1:8" s="2" customFormat="1" ht="13.5" customHeight="1">
      <c r="A35" s="146">
        <v>16</v>
      </c>
      <c r="B35" s="147" t="s">
        <v>412</v>
      </c>
      <c r="C35" s="147" t="s">
        <v>413</v>
      </c>
      <c r="D35" s="147" t="s">
        <v>153</v>
      </c>
      <c r="E35" s="148">
        <v>2.1</v>
      </c>
      <c r="F35" s="148">
        <v>10</v>
      </c>
      <c r="G35" s="145">
        <f t="shared" si="0"/>
        <v>21</v>
      </c>
      <c r="H35" s="148">
        <v>0.000315</v>
      </c>
    </row>
    <row r="36" spans="1:8" s="2" customFormat="1" ht="13.5" customHeight="1">
      <c r="A36" s="146">
        <v>17</v>
      </c>
      <c r="B36" s="147" t="s">
        <v>414</v>
      </c>
      <c r="C36" s="147" t="s">
        <v>415</v>
      </c>
      <c r="D36" s="147" t="s">
        <v>162</v>
      </c>
      <c r="E36" s="148">
        <v>1</v>
      </c>
      <c r="F36" s="148">
        <v>30</v>
      </c>
      <c r="G36" s="145">
        <f t="shared" si="0"/>
        <v>30</v>
      </c>
      <c r="H36" s="148">
        <v>0.008</v>
      </c>
    </row>
    <row r="37" spans="1:8" s="2" customFormat="1" ht="24" customHeight="1">
      <c r="A37" s="143">
        <v>18</v>
      </c>
      <c r="B37" s="144" t="s">
        <v>416</v>
      </c>
      <c r="C37" s="144" t="s">
        <v>417</v>
      </c>
      <c r="D37" s="144" t="s">
        <v>197</v>
      </c>
      <c r="E37" s="145">
        <v>2.952</v>
      </c>
      <c r="F37" s="145">
        <v>4.1</v>
      </c>
      <c r="G37" s="145">
        <f t="shared" si="0"/>
        <v>12.1032</v>
      </c>
      <c r="H37" s="145">
        <v>0</v>
      </c>
    </row>
    <row r="38" spans="1:8" s="2" customFormat="1" ht="30.75" customHeight="1">
      <c r="A38" s="149"/>
      <c r="B38" s="150"/>
      <c r="C38" s="150" t="s">
        <v>221</v>
      </c>
      <c r="D38" s="150"/>
      <c r="E38" s="151"/>
      <c r="F38" s="151"/>
      <c r="G38" s="151">
        <f>SUM(G15:G37)</f>
        <v>512.0114500000001</v>
      </c>
      <c r="H38" s="151"/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zoomScalePageLayoutView="0" workbookViewId="0" topLeftCell="A1">
      <selection activeCell="F26" sqref="F26"/>
    </sheetView>
  </sheetViews>
  <sheetFormatPr defaultColWidth="10.5" defaultRowHeight="12" customHeight="1"/>
  <cols>
    <col min="1" max="1" width="4" style="152" customWidth="1"/>
    <col min="2" max="2" width="12.33203125" style="153" customWidth="1"/>
    <col min="3" max="3" width="49.83203125" style="153" customWidth="1"/>
    <col min="4" max="4" width="3.83203125" style="153" customWidth="1"/>
    <col min="5" max="5" width="11.33203125" style="154" customWidth="1"/>
    <col min="6" max="6" width="11.5" style="154" customWidth="1"/>
    <col min="7" max="7" width="17.33203125" style="154" customWidth="1"/>
    <col min="8" max="8" width="13.83203125" style="154" customWidth="1"/>
    <col min="9" max="16384" width="10.5" style="1" customWidth="1"/>
  </cols>
  <sheetData>
    <row r="1" spans="1:8" s="2" customFormat="1" ht="27.75" customHeight="1">
      <c r="A1" s="203" t="s">
        <v>100</v>
      </c>
      <c r="B1" s="204"/>
      <c r="C1" s="204"/>
      <c r="D1" s="204"/>
      <c r="E1" s="204"/>
      <c r="F1" s="204"/>
      <c r="G1" s="204"/>
      <c r="H1" s="204"/>
    </row>
    <row r="2" spans="1:8" s="2" customFormat="1" ht="12.75" customHeight="1">
      <c r="A2" s="127" t="s">
        <v>101</v>
      </c>
      <c r="B2" s="128"/>
      <c r="C2" s="128"/>
      <c r="D2" s="128"/>
      <c r="E2" s="128"/>
      <c r="F2" s="128"/>
      <c r="G2" s="128"/>
      <c r="H2" s="128"/>
    </row>
    <row r="3" spans="1:8" s="2" customFormat="1" ht="12.75" customHeight="1">
      <c r="A3" s="127" t="s">
        <v>102</v>
      </c>
      <c r="B3" s="128"/>
      <c r="C3" s="128"/>
      <c r="D3" s="128"/>
      <c r="E3" s="128"/>
      <c r="F3" s="128"/>
      <c r="G3" s="128"/>
      <c r="H3" s="128"/>
    </row>
    <row r="4" spans="1:8" s="2" customFormat="1" ht="13.5" customHeight="1">
      <c r="A4" s="129" t="s">
        <v>103</v>
      </c>
      <c r="B4" s="127"/>
      <c r="C4" s="129" t="s">
        <v>104</v>
      </c>
      <c r="D4" s="130"/>
      <c r="E4" s="130"/>
      <c r="F4" s="130"/>
      <c r="G4" s="130"/>
      <c r="H4" s="130"/>
    </row>
    <row r="5" spans="1:8" s="2" customFormat="1" ht="6.75" customHeight="1">
      <c r="A5" s="131"/>
      <c r="B5" s="132"/>
      <c r="C5" s="132"/>
      <c r="D5" s="132"/>
      <c r="E5" s="133"/>
      <c r="F5" s="133"/>
      <c r="G5" s="133"/>
      <c r="H5" s="133"/>
    </row>
    <row r="6" spans="1:8" s="2" customFormat="1" ht="12.75" customHeight="1">
      <c r="A6" s="128" t="s">
        <v>105</v>
      </c>
      <c r="B6" s="128"/>
      <c r="C6" s="128"/>
      <c r="D6" s="128"/>
      <c r="E6" s="128"/>
      <c r="F6" s="128"/>
      <c r="G6" s="128"/>
      <c r="H6" s="128"/>
    </row>
    <row r="7" spans="1:8" s="2" customFormat="1" ht="13.5" customHeight="1">
      <c r="A7" s="128" t="s">
        <v>419</v>
      </c>
      <c r="B7" s="128"/>
      <c r="C7" s="128"/>
      <c r="D7" s="128"/>
      <c r="E7" s="128"/>
      <c r="F7" s="128"/>
      <c r="G7" s="128"/>
      <c r="H7" s="128"/>
    </row>
    <row r="8" spans="1:8" s="2" customFormat="1" ht="13.5" customHeight="1">
      <c r="A8" s="205" t="s">
        <v>106</v>
      </c>
      <c r="B8" s="206"/>
      <c r="C8" s="206"/>
      <c r="D8" s="134"/>
      <c r="E8" s="128"/>
      <c r="F8" s="135"/>
      <c r="G8" s="135"/>
      <c r="H8" s="135"/>
    </row>
    <row r="9" spans="1:8" s="2" customFormat="1" ht="6.75" customHeight="1">
      <c r="A9" s="131"/>
      <c r="B9" s="131"/>
      <c r="C9" s="131"/>
      <c r="D9" s="131"/>
      <c r="E9" s="131"/>
      <c r="F9" s="131"/>
      <c r="G9" s="131"/>
      <c r="H9" s="131"/>
    </row>
    <row r="10" spans="1:8" s="2" customFormat="1" ht="28.5" customHeight="1">
      <c r="A10" s="136" t="s">
        <v>107</v>
      </c>
      <c r="B10" s="136" t="s">
        <v>108</v>
      </c>
      <c r="C10" s="136" t="s">
        <v>109</v>
      </c>
      <c r="D10" s="136" t="s">
        <v>110</v>
      </c>
      <c r="E10" s="136" t="s">
        <v>111</v>
      </c>
      <c r="F10" s="136" t="s">
        <v>112</v>
      </c>
      <c r="G10" s="136" t="s">
        <v>113</v>
      </c>
      <c r="H10" s="136" t="s">
        <v>114</v>
      </c>
    </row>
    <row r="11" spans="1:8" s="2" customFormat="1" ht="12.75" customHeight="1" hidden="1">
      <c r="A11" s="136" t="s">
        <v>36</v>
      </c>
      <c r="B11" s="136" t="s">
        <v>43</v>
      </c>
      <c r="C11" s="136" t="s">
        <v>49</v>
      </c>
      <c r="D11" s="136" t="s">
        <v>55</v>
      </c>
      <c r="E11" s="136" t="s">
        <v>59</v>
      </c>
      <c r="F11" s="136" t="s">
        <v>63</v>
      </c>
      <c r="G11" s="136" t="s">
        <v>66</v>
      </c>
      <c r="H11" s="136" t="s">
        <v>39</v>
      </c>
    </row>
    <row r="12" spans="1:8" s="2" customFormat="1" ht="3" customHeight="1">
      <c r="A12" s="131"/>
      <c r="B12" s="131"/>
      <c r="C12" s="131"/>
      <c r="D12" s="131"/>
      <c r="E12" s="131"/>
      <c r="F12" s="131"/>
      <c r="G12" s="131"/>
      <c r="H12" s="131"/>
    </row>
    <row r="13" spans="1:8" s="2" customFormat="1" ht="30.75" customHeight="1">
      <c r="A13" s="137"/>
      <c r="B13" s="138" t="s">
        <v>37</v>
      </c>
      <c r="C13" s="138" t="s">
        <v>115</v>
      </c>
      <c r="D13" s="138"/>
      <c r="E13" s="139"/>
      <c r="F13" s="139"/>
      <c r="G13" s="139"/>
      <c r="H13" s="139"/>
    </row>
    <row r="14" spans="1:8" s="2" customFormat="1" ht="28.5" customHeight="1">
      <c r="A14" s="140"/>
      <c r="B14" s="141" t="s">
        <v>63</v>
      </c>
      <c r="C14" s="141" t="s">
        <v>116</v>
      </c>
      <c r="D14" s="141"/>
      <c r="E14" s="142"/>
      <c r="F14" s="142"/>
      <c r="G14" s="142"/>
      <c r="H14" s="142"/>
    </row>
    <row r="15" spans="1:8" s="2" customFormat="1" ht="24" customHeight="1">
      <c r="A15" s="143">
        <v>1</v>
      </c>
      <c r="B15" s="144" t="s">
        <v>117</v>
      </c>
      <c r="C15" s="144" t="s">
        <v>118</v>
      </c>
      <c r="D15" s="144" t="s">
        <v>119</v>
      </c>
      <c r="E15" s="145">
        <v>140.526</v>
      </c>
      <c r="F15" s="145">
        <v>0.3</v>
      </c>
      <c r="G15" s="145">
        <f>E15*F15</f>
        <v>42.1578</v>
      </c>
      <c r="H15" s="145">
        <v>0.01124208</v>
      </c>
    </row>
    <row r="16" spans="1:8" s="2" customFormat="1" ht="13.5" customHeight="1">
      <c r="A16" s="143">
        <v>2</v>
      </c>
      <c r="B16" s="144" t="s">
        <v>120</v>
      </c>
      <c r="C16" s="144" t="s">
        <v>121</v>
      </c>
      <c r="D16" s="144" t="s">
        <v>119</v>
      </c>
      <c r="E16" s="145">
        <v>17.582</v>
      </c>
      <c r="F16" s="145">
        <v>6.95</v>
      </c>
      <c r="G16" s="145">
        <f aca="true" t="shared" si="0" ref="G16:G64">E16*F16</f>
        <v>122.1949</v>
      </c>
      <c r="H16" s="145">
        <v>0.06276774</v>
      </c>
    </row>
    <row r="17" spans="1:8" s="2" customFormat="1" ht="13.5" customHeight="1">
      <c r="A17" s="143">
        <v>3</v>
      </c>
      <c r="B17" s="144" t="s">
        <v>122</v>
      </c>
      <c r="C17" s="144" t="s">
        <v>123</v>
      </c>
      <c r="D17" s="144" t="s">
        <v>119</v>
      </c>
      <c r="E17" s="145">
        <v>17.582</v>
      </c>
      <c r="F17" s="145">
        <v>6</v>
      </c>
      <c r="G17" s="145">
        <f t="shared" si="0"/>
        <v>105.492</v>
      </c>
      <c r="H17" s="145">
        <v>0.10127232</v>
      </c>
    </row>
    <row r="18" spans="1:8" s="2" customFormat="1" ht="13.5" customHeight="1">
      <c r="A18" s="143">
        <v>4</v>
      </c>
      <c r="B18" s="144" t="s">
        <v>124</v>
      </c>
      <c r="C18" s="144" t="s">
        <v>125</v>
      </c>
      <c r="D18" s="144" t="s">
        <v>119</v>
      </c>
      <c r="E18" s="145">
        <v>934.465</v>
      </c>
      <c r="F18" s="145">
        <v>0.35</v>
      </c>
      <c r="G18" s="145">
        <f t="shared" si="0"/>
        <v>327.06275</v>
      </c>
      <c r="H18" s="145">
        <v>0.04672325</v>
      </c>
    </row>
    <row r="19" spans="1:8" s="2" customFormat="1" ht="24" customHeight="1">
      <c r="A19" s="143">
        <v>5</v>
      </c>
      <c r="B19" s="144" t="s">
        <v>126</v>
      </c>
      <c r="C19" s="144" t="s">
        <v>127</v>
      </c>
      <c r="D19" s="144" t="s">
        <v>119</v>
      </c>
      <c r="E19" s="145">
        <v>73.058</v>
      </c>
      <c r="F19" s="145">
        <v>37</v>
      </c>
      <c r="G19" s="145">
        <f t="shared" si="0"/>
        <v>2703.146</v>
      </c>
      <c r="H19" s="145">
        <v>1.98206354</v>
      </c>
    </row>
    <row r="20" spans="1:8" s="2" customFormat="1" ht="24" customHeight="1">
      <c r="A20" s="143">
        <v>6</v>
      </c>
      <c r="B20" s="144" t="s">
        <v>128</v>
      </c>
      <c r="C20" s="144" t="s">
        <v>129</v>
      </c>
      <c r="D20" s="144" t="s">
        <v>119</v>
      </c>
      <c r="E20" s="145">
        <v>5.704</v>
      </c>
      <c r="F20" s="145">
        <v>37.5</v>
      </c>
      <c r="G20" s="145">
        <f t="shared" si="0"/>
        <v>213.89999999999998</v>
      </c>
      <c r="H20" s="145">
        <v>0.15474952</v>
      </c>
    </row>
    <row r="21" spans="1:8" s="2" customFormat="1" ht="24" customHeight="1">
      <c r="A21" s="143">
        <v>7</v>
      </c>
      <c r="B21" s="144" t="s">
        <v>130</v>
      </c>
      <c r="C21" s="144" t="s">
        <v>131</v>
      </c>
      <c r="D21" s="144" t="s">
        <v>119</v>
      </c>
      <c r="E21" s="145">
        <v>470.017</v>
      </c>
      <c r="F21" s="145">
        <v>41</v>
      </c>
      <c r="G21" s="145">
        <f t="shared" si="0"/>
        <v>19270.697</v>
      </c>
      <c r="H21" s="145">
        <v>15.84427307</v>
      </c>
    </row>
    <row r="22" spans="1:8" s="2" customFormat="1" ht="24" customHeight="1">
      <c r="A22" s="143">
        <v>8</v>
      </c>
      <c r="B22" s="144" t="s">
        <v>132</v>
      </c>
      <c r="C22" s="144" t="s">
        <v>133</v>
      </c>
      <c r="D22" s="144" t="s">
        <v>119</v>
      </c>
      <c r="E22" s="145">
        <v>263.78</v>
      </c>
      <c r="F22" s="145">
        <v>29.04</v>
      </c>
      <c r="G22" s="145">
        <f t="shared" si="0"/>
        <v>7660.171199999999</v>
      </c>
      <c r="H22" s="145">
        <v>3.8195344</v>
      </c>
    </row>
    <row r="23" spans="1:8" s="2" customFormat="1" ht="24" customHeight="1">
      <c r="A23" s="143">
        <v>9</v>
      </c>
      <c r="B23" s="144" t="s">
        <v>134</v>
      </c>
      <c r="C23" s="144" t="s">
        <v>135</v>
      </c>
      <c r="D23" s="144" t="s">
        <v>119</v>
      </c>
      <c r="E23" s="145">
        <v>90.845</v>
      </c>
      <c r="F23" s="145">
        <v>37.2</v>
      </c>
      <c r="G23" s="145">
        <f t="shared" si="0"/>
        <v>3379.434</v>
      </c>
      <c r="H23" s="145">
        <v>1.16009065</v>
      </c>
    </row>
    <row r="24" spans="1:8" s="2" customFormat="1" ht="24" customHeight="1">
      <c r="A24" s="143">
        <v>10</v>
      </c>
      <c r="B24" s="144" t="s">
        <v>136</v>
      </c>
      <c r="C24" s="144" t="s">
        <v>137</v>
      </c>
      <c r="D24" s="144" t="s">
        <v>119</v>
      </c>
      <c r="E24" s="145">
        <v>9.159</v>
      </c>
      <c r="F24" s="145">
        <v>29.5</v>
      </c>
      <c r="G24" s="145">
        <f t="shared" si="0"/>
        <v>270.19050000000004</v>
      </c>
      <c r="H24" s="145">
        <v>0.08820117</v>
      </c>
    </row>
    <row r="25" spans="1:8" s="2" customFormat="1" ht="24" customHeight="1">
      <c r="A25" s="143">
        <v>11</v>
      </c>
      <c r="B25" s="144" t="s">
        <v>138</v>
      </c>
      <c r="C25" s="144" t="s">
        <v>139</v>
      </c>
      <c r="D25" s="144" t="s">
        <v>119</v>
      </c>
      <c r="E25" s="145">
        <v>4.32</v>
      </c>
      <c r="F25" s="145">
        <v>41.05</v>
      </c>
      <c r="G25" s="145">
        <f t="shared" si="0"/>
        <v>177.336</v>
      </c>
      <c r="H25" s="145">
        <v>0.0592272</v>
      </c>
    </row>
    <row r="26" spans="1:8" s="2" customFormat="1" ht="28.5" customHeight="1">
      <c r="A26" s="140"/>
      <c r="B26" s="141" t="s">
        <v>45</v>
      </c>
      <c r="C26" s="141" t="s">
        <v>140</v>
      </c>
      <c r="D26" s="141"/>
      <c r="E26" s="142"/>
      <c r="F26" s="142"/>
      <c r="G26" s="145">
        <f t="shared" si="0"/>
        <v>0</v>
      </c>
      <c r="H26" s="142"/>
    </row>
    <row r="27" spans="1:8" s="2" customFormat="1" ht="24" customHeight="1">
      <c r="A27" s="143">
        <v>12</v>
      </c>
      <c r="B27" s="144" t="s">
        <v>141</v>
      </c>
      <c r="C27" s="144" t="s">
        <v>142</v>
      </c>
      <c r="D27" s="144" t="s">
        <v>119</v>
      </c>
      <c r="E27" s="145">
        <v>844.487</v>
      </c>
      <c r="F27" s="145">
        <v>1.3</v>
      </c>
      <c r="G27" s="145">
        <f t="shared" si="0"/>
        <v>1097.8331</v>
      </c>
      <c r="H27" s="145">
        <v>20.25924313</v>
      </c>
    </row>
    <row r="28" spans="1:8" s="2" customFormat="1" ht="34.5" customHeight="1">
      <c r="A28" s="143">
        <v>13</v>
      </c>
      <c r="B28" s="144" t="s">
        <v>143</v>
      </c>
      <c r="C28" s="144" t="s">
        <v>144</v>
      </c>
      <c r="D28" s="144" t="s">
        <v>119</v>
      </c>
      <c r="E28" s="145">
        <v>1688.974</v>
      </c>
      <c r="F28" s="145">
        <v>0.66</v>
      </c>
      <c r="G28" s="145">
        <f t="shared" si="0"/>
        <v>1114.72284</v>
      </c>
      <c r="H28" s="145">
        <v>0</v>
      </c>
    </row>
    <row r="29" spans="1:8" s="2" customFormat="1" ht="24" customHeight="1">
      <c r="A29" s="143">
        <v>14</v>
      </c>
      <c r="B29" s="144" t="s">
        <v>145</v>
      </c>
      <c r="C29" s="144" t="s">
        <v>146</v>
      </c>
      <c r="D29" s="144" t="s">
        <v>119</v>
      </c>
      <c r="E29" s="145">
        <v>844.487</v>
      </c>
      <c r="F29" s="145">
        <v>1.1</v>
      </c>
      <c r="G29" s="145">
        <f t="shared" si="0"/>
        <v>928.9357</v>
      </c>
      <c r="H29" s="145">
        <v>20.25924313</v>
      </c>
    </row>
    <row r="30" spans="1:8" s="2" customFormat="1" ht="13.5" customHeight="1">
      <c r="A30" s="143">
        <v>15</v>
      </c>
      <c r="B30" s="144" t="s">
        <v>147</v>
      </c>
      <c r="C30" s="144" t="s">
        <v>148</v>
      </c>
      <c r="D30" s="144" t="s">
        <v>119</v>
      </c>
      <c r="E30" s="145">
        <v>844.487</v>
      </c>
      <c r="F30" s="145">
        <v>0.5</v>
      </c>
      <c r="G30" s="145">
        <f t="shared" si="0"/>
        <v>422.2435</v>
      </c>
      <c r="H30" s="145">
        <v>0.04222435</v>
      </c>
    </row>
    <row r="31" spans="1:8" s="2" customFormat="1" ht="13.5" customHeight="1">
      <c r="A31" s="143">
        <v>16</v>
      </c>
      <c r="B31" s="144" t="s">
        <v>149</v>
      </c>
      <c r="C31" s="144" t="s">
        <v>150</v>
      </c>
      <c r="D31" s="144" t="s">
        <v>119</v>
      </c>
      <c r="E31" s="145">
        <v>844.487</v>
      </c>
      <c r="F31" s="145">
        <v>0.12</v>
      </c>
      <c r="G31" s="145">
        <f t="shared" si="0"/>
        <v>101.33843999999999</v>
      </c>
      <c r="H31" s="145">
        <v>0</v>
      </c>
    </row>
    <row r="32" spans="1:8" s="2" customFormat="1" ht="24" customHeight="1">
      <c r="A32" s="143">
        <v>17</v>
      </c>
      <c r="B32" s="144" t="s">
        <v>151</v>
      </c>
      <c r="C32" s="144" t="s">
        <v>152</v>
      </c>
      <c r="D32" s="144" t="s">
        <v>153</v>
      </c>
      <c r="E32" s="145">
        <v>5.76</v>
      </c>
      <c r="F32" s="145">
        <v>6</v>
      </c>
      <c r="G32" s="145">
        <f t="shared" si="0"/>
        <v>34.56</v>
      </c>
      <c r="H32" s="145">
        <v>0.0218304</v>
      </c>
    </row>
    <row r="33" spans="1:8" s="2" customFormat="1" ht="24" customHeight="1">
      <c r="A33" s="143">
        <v>18</v>
      </c>
      <c r="B33" s="144" t="s">
        <v>154</v>
      </c>
      <c r="C33" s="144" t="s">
        <v>155</v>
      </c>
      <c r="D33" s="144" t="s">
        <v>153</v>
      </c>
      <c r="E33" s="145">
        <v>11.52</v>
      </c>
      <c r="F33" s="145">
        <v>1.598</v>
      </c>
      <c r="G33" s="145">
        <f t="shared" si="0"/>
        <v>18.40896</v>
      </c>
      <c r="H33" s="145">
        <v>0.0261504</v>
      </c>
    </row>
    <row r="34" spans="1:8" s="2" customFormat="1" ht="24" customHeight="1">
      <c r="A34" s="143">
        <v>19</v>
      </c>
      <c r="B34" s="144" t="s">
        <v>156</v>
      </c>
      <c r="C34" s="144" t="s">
        <v>157</v>
      </c>
      <c r="D34" s="144" t="s">
        <v>153</v>
      </c>
      <c r="E34" s="145">
        <v>5.76</v>
      </c>
      <c r="F34" s="145">
        <v>1.801</v>
      </c>
      <c r="G34" s="145">
        <f t="shared" si="0"/>
        <v>10.373759999999999</v>
      </c>
      <c r="H34" s="145">
        <v>0</v>
      </c>
    </row>
    <row r="35" spans="1:8" s="2" customFormat="1" ht="13.5" customHeight="1">
      <c r="A35" s="143">
        <v>20</v>
      </c>
      <c r="B35" s="144" t="s">
        <v>158</v>
      </c>
      <c r="C35" s="144" t="s">
        <v>159</v>
      </c>
      <c r="D35" s="144" t="s">
        <v>119</v>
      </c>
      <c r="E35" s="145">
        <v>133.96</v>
      </c>
      <c r="F35" s="145">
        <v>1</v>
      </c>
      <c r="G35" s="145">
        <f t="shared" si="0"/>
        <v>133.96</v>
      </c>
      <c r="H35" s="145">
        <v>0.006698</v>
      </c>
    </row>
    <row r="36" spans="1:8" s="2" customFormat="1" ht="24" customHeight="1">
      <c r="A36" s="143">
        <v>21</v>
      </c>
      <c r="B36" s="144" t="s">
        <v>160</v>
      </c>
      <c r="C36" s="144" t="s">
        <v>161</v>
      </c>
      <c r="D36" s="144" t="s">
        <v>162</v>
      </c>
      <c r="E36" s="145">
        <v>12</v>
      </c>
      <c r="F36" s="145">
        <v>3</v>
      </c>
      <c r="G36" s="145">
        <f t="shared" si="0"/>
        <v>36</v>
      </c>
      <c r="H36" s="145">
        <v>0.1008</v>
      </c>
    </row>
    <row r="37" spans="1:8" s="2" customFormat="1" ht="13.5" customHeight="1">
      <c r="A37" s="146">
        <v>22</v>
      </c>
      <c r="B37" s="147" t="s">
        <v>163</v>
      </c>
      <c r="C37" s="147" t="s">
        <v>164</v>
      </c>
      <c r="D37" s="147" t="s">
        <v>162</v>
      </c>
      <c r="E37" s="148">
        <v>12</v>
      </c>
      <c r="F37" s="148">
        <v>3.85</v>
      </c>
      <c r="G37" s="145">
        <f t="shared" si="0"/>
        <v>46.2</v>
      </c>
      <c r="H37" s="148">
        <v>0.01272</v>
      </c>
    </row>
    <row r="38" spans="1:8" s="2" customFormat="1" ht="24" customHeight="1">
      <c r="A38" s="143">
        <v>23</v>
      </c>
      <c r="B38" s="144" t="s">
        <v>165</v>
      </c>
      <c r="C38" s="144" t="s">
        <v>166</v>
      </c>
      <c r="D38" s="144" t="s">
        <v>119</v>
      </c>
      <c r="E38" s="145">
        <v>84.708</v>
      </c>
      <c r="F38" s="145">
        <v>6</v>
      </c>
      <c r="G38" s="145">
        <f t="shared" si="0"/>
        <v>508.248</v>
      </c>
      <c r="H38" s="145">
        <v>0</v>
      </c>
    </row>
    <row r="39" spans="1:8" s="2" customFormat="1" ht="13.5" customHeight="1">
      <c r="A39" s="143">
        <v>24</v>
      </c>
      <c r="B39" s="144" t="s">
        <v>167</v>
      </c>
      <c r="C39" s="144" t="s">
        <v>168</v>
      </c>
      <c r="D39" s="144" t="s">
        <v>169</v>
      </c>
      <c r="E39" s="145">
        <v>8.091</v>
      </c>
      <c r="F39" s="145">
        <v>10.9</v>
      </c>
      <c r="G39" s="145">
        <f t="shared" si="0"/>
        <v>88.19189999999999</v>
      </c>
      <c r="H39" s="145">
        <v>0</v>
      </c>
    </row>
    <row r="40" spans="1:8" s="2" customFormat="1" ht="24" customHeight="1">
      <c r="A40" s="143">
        <v>25</v>
      </c>
      <c r="B40" s="144" t="s">
        <v>170</v>
      </c>
      <c r="C40" s="144" t="s">
        <v>171</v>
      </c>
      <c r="D40" s="144" t="s">
        <v>169</v>
      </c>
      <c r="E40" s="145">
        <v>242.73</v>
      </c>
      <c r="F40" s="145">
        <v>0.4</v>
      </c>
      <c r="G40" s="145">
        <f t="shared" si="0"/>
        <v>97.092</v>
      </c>
      <c r="H40" s="145">
        <v>0</v>
      </c>
    </row>
    <row r="41" spans="1:8" s="2" customFormat="1" ht="24" customHeight="1">
      <c r="A41" s="143">
        <v>26</v>
      </c>
      <c r="B41" s="144" t="s">
        <v>172</v>
      </c>
      <c r="C41" s="144" t="s">
        <v>173</v>
      </c>
      <c r="D41" s="144" t="s">
        <v>169</v>
      </c>
      <c r="E41" s="145">
        <v>8.091</v>
      </c>
      <c r="F41" s="145">
        <v>7.7</v>
      </c>
      <c r="G41" s="145">
        <f t="shared" si="0"/>
        <v>62.3007</v>
      </c>
      <c r="H41" s="145">
        <v>0</v>
      </c>
    </row>
    <row r="42" spans="1:8" s="2" customFormat="1" ht="24" customHeight="1">
      <c r="A42" s="143">
        <v>27</v>
      </c>
      <c r="B42" s="144" t="s">
        <v>174</v>
      </c>
      <c r="C42" s="144" t="s">
        <v>175</v>
      </c>
      <c r="D42" s="144" t="s">
        <v>169</v>
      </c>
      <c r="E42" s="145">
        <v>133.502</v>
      </c>
      <c r="F42" s="145">
        <v>0.868</v>
      </c>
      <c r="G42" s="145">
        <f t="shared" si="0"/>
        <v>115.87973600000001</v>
      </c>
      <c r="H42" s="145">
        <v>0</v>
      </c>
    </row>
    <row r="43" spans="1:8" s="2" customFormat="1" ht="24" customHeight="1">
      <c r="A43" s="143">
        <v>28</v>
      </c>
      <c r="B43" s="144" t="s">
        <v>176</v>
      </c>
      <c r="C43" s="144" t="s">
        <v>177</v>
      </c>
      <c r="D43" s="144" t="s">
        <v>169</v>
      </c>
      <c r="E43" s="145">
        <v>8.091</v>
      </c>
      <c r="F43" s="145">
        <v>30</v>
      </c>
      <c r="G43" s="145">
        <f t="shared" si="0"/>
        <v>242.73</v>
      </c>
      <c r="H43" s="145">
        <v>0</v>
      </c>
    </row>
    <row r="44" spans="1:8" s="2" customFormat="1" ht="28.5" customHeight="1">
      <c r="A44" s="140"/>
      <c r="B44" s="141" t="s">
        <v>178</v>
      </c>
      <c r="C44" s="141" t="s">
        <v>179</v>
      </c>
      <c r="D44" s="141"/>
      <c r="E44" s="142"/>
      <c r="F44" s="142"/>
      <c r="G44" s="145">
        <f t="shared" si="0"/>
        <v>0</v>
      </c>
      <c r="H44" s="142"/>
    </row>
    <row r="45" spans="1:8" s="2" customFormat="1" ht="24" customHeight="1">
      <c r="A45" s="143">
        <v>29</v>
      </c>
      <c r="B45" s="144" t="s">
        <v>180</v>
      </c>
      <c r="C45" s="144" t="s">
        <v>181</v>
      </c>
      <c r="D45" s="144" t="s">
        <v>169</v>
      </c>
      <c r="E45" s="145">
        <v>64.059</v>
      </c>
      <c r="F45" s="145">
        <v>10.5</v>
      </c>
      <c r="G45" s="145">
        <f t="shared" si="0"/>
        <v>672.6195</v>
      </c>
      <c r="H45" s="145">
        <v>0</v>
      </c>
    </row>
    <row r="46" spans="1:8" s="2" customFormat="1" ht="30.75" customHeight="1">
      <c r="A46" s="137"/>
      <c r="B46" s="138" t="s">
        <v>50</v>
      </c>
      <c r="C46" s="138" t="s">
        <v>182</v>
      </c>
      <c r="D46" s="138"/>
      <c r="E46" s="139"/>
      <c r="F46" s="139"/>
      <c r="G46" s="145">
        <f t="shared" si="0"/>
        <v>0</v>
      </c>
      <c r="H46" s="139"/>
    </row>
    <row r="47" spans="1:8" s="2" customFormat="1" ht="28.5" customHeight="1">
      <c r="A47" s="140"/>
      <c r="B47" s="141" t="s">
        <v>183</v>
      </c>
      <c r="C47" s="141" t="s">
        <v>184</v>
      </c>
      <c r="D47" s="141"/>
      <c r="E47" s="142"/>
      <c r="F47" s="142"/>
      <c r="G47" s="145">
        <f t="shared" si="0"/>
        <v>0</v>
      </c>
      <c r="H47" s="142"/>
    </row>
    <row r="48" spans="1:8" s="2" customFormat="1" ht="24" customHeight="1">
      <c r="A48" s="143">
        <v>30</v>
      </c>
      <c r="B48" s="144" t="s">
        <v>185</v>
      </c>
      <c r="C48" s="144" t="s">
        <v>186</v>
      </c>
      <c r="D48" s="144" t="s">
        <v>119</v>
      </c>
      <c r="E48" s="145">
        <v>10.752</v>
      </c>
      <c r="F48" s="145">
        <v>1</v>
      </c>
      <c r="G48" s="145">
        <f t="shared" si="0"/>
        <v>10.752</v>
      </c>
      <c r="H48" s="145">
        <v>0</v>
      </c>
    </row>
    <row r="49" spans="1:8" s="2" customFormat="1" ht="24" customHeight="1">
      <c r="A49" s="143">
        <v>31</v>
      </c>
      <c r="B49" s="144" t="s">
        <v>187</v>
      </c>
      <c r="C49" s="144" t="s">
        <v>188</v>
      </c>
      <c r="D49" s="144" t="s">
        <v>119</v>
      </c>
      <c r="E49" s="145">
        <v>10.752</v>
      </c>
      <c r="F49" s="145">
        <v>25</v>
      </c>
      <c r="G49" s="145">
        <f t="shared" si="0"/>
        <v>268.8</v>
      </c>
      <c r="H49" s="145">
        <v>0.0043008</v>
      </c>
    </row>
    <row r="50" spans="1:8" s="2" customFormat="1" ht="24" customHeight="1">
      <c r="A50" s="143">
        <v>32</v>
      </c>
      <c r="B50" s="144" t="s">
        <v>189</v>
      </c>
      <c r="C50" s="144" t="s">
        <v>190</v>
      </c>
      <c r="D50" s="144" t="s">
        <v>153</v>
      </c>
      <c r="E50" s="145">
        <v>13.4</v>
      </c>
      <c r="F50" s="145">
        <v>13</v>
      </c>
      <c r="G50" s="145">
        <f t="shared" si="0"/>
        <v>174.20000000000002</v>
      </c>
      <c r="H50" s="145">
        <v>0.001474</v>
      </c>
    </row>
    <row r="51" spans="1:8" s="2" customFormat="1" ht="24" customHeight="1">
      <c r="A51" s="143">
        <v>33</v>
      </c>
      <c r="B51" s="144" t="s">
        <v>191</v>
      </c>
      <c r="C51" s="144" t="s">
        <v>192</v>
      </c>
      <c r="D51" s="144" t="s">
        <v>153</v>
      </c>
      <c r="E51" s="145">
        <v>71.2</v>
      </c>
      <c r="F51" s="145">
        <v>11</v>
      </c>
      <c r="G51" s="145">
        <f t="shared" si="0"/>
        <v>783.2</v>
      </c>
      <c r="H51" s="145">
        <v>0.014952</v>
      </c>
    </row>
    <row r="52" spans="1:8" s="2" customFormat="1" ht="24" customHeight="1">
      <c r="A52" s="143">
        <v>34</v>
      </c>
      <c r="B52" s="144" t="s">
        <v>193</v>
      </c>
      <c r="C52" s="144" t="s">
        <v>194</v>
      </c>
      <c r="D52" s="144" t="s">
        <v>153</v>
      </c>
      <c r="E52" s="145">
        <v>71.2</v>
      </c>
      <c r="F52" s="145">
        <v>1</v>
      </c>
      <c r="G52" s="145">
        <f t="shared" si="0"/>
        <v>71.2</v>
      </c>
      <c r="H52" s="145">
        <v>0</v>
      </c>
    </row>
    <row r="53" spans="1:8" s="2" customFormat="1" ht="24" customHeight="1">
      <c r="A53" s="143">
        <v>35</v>
      </c>
      <c r="B53" s="144" t="s">
        <v>195</v>
      </c>
      <c r="C53" s="144" t="s">
        <v>196</v>
      </c>
      <c r="D53" s="144" t="s">
        <v>197</v>
      </c>
      <c r="E53" s="145">
        <v>16.617</v>
      </c>
      <c r="F53" s="145">
        <v>1</v>
      </c>
      <c r="G53" s="145">
        <f t="shared" si="0"/>
        <v>16.617</v>
      </c>
      <c r="H53" s="145">
        <v>0</v>
      </c>
    </row>
    <row r="54" spans="1:8" s="2" customFormat="1" ht="28.5" customHeight="1">
      <c r="A54" s="140"/>
      <c r="B54" s="141" t="s">
        <v>198</v>
      </c>
      <c r="C54" s="141" t="s">
        <v>199</v>
      </c>
      <c r="D54" s="141"/>
      <c r="E54" s="142"/>
      <c r="F54" s="142"/>
      <c r="G54" s="145">
        <f t="shared" si="0"/>
        <v>0</v>
      </c>
      <c r="H54" s="142"/>
    </row>
    <row r="55" spans="1:8" s="2" customFormat="1" ht="24" customHeight="1">
      <c r="A55" s="143">
        <v>36</v>
      </c>
      <c r="B55" s="144" t="s">
        <v>200</v>
      </c>
      <c r="C55" s="144" t="s">
        <v>201</v>
      </c>
      <c r="D55" s="144" t="s">
        <v>162</v>
      </c>
      <c r="E55" s="145">
        <v>1</v>
      </c>
      <c r="F55" s="145">
        <v>25</v>
      </c>
      <c r="G55" s="145">
        <f t="shared" si="0"/>
        <v>25</v>
      </c>
      <c r="H55" s="145">
        <v>0</v>
      </c>
    </row>
    <row r="56" spans="1:8" s="2" customFormat="1" ht="24" customHeight="1">
      <c r="A56" s="143">
        <v>37</v>
      </c>
      <c r="B56" s="144" t="s">
        <v>202</v>
      </c>
      <c r="C56" s="144" t="s">
        <v>203</v>
      </c>
      <c r="D56" s="144" t="s">
        <v>119</v>
      </c>
      <c r="E56" s="145">
        <v>2.96</v>
      </c>
      <c r="F56" s="145">
        <v>95</v>
      </c>
      <c r="G56" s="145">
        <f t="shared" si="0"/>
        <v>281.2</v>
      </c>
      <c r="H56" s="145">
        <v>0</v>
      </c>
    </row>
    <row r="57" spans="1:8" s="2" customFormat="1" ht="24" customHeight="1">
      <c r="A57" s="146">
        <v>38</v>
      </c>
      <c r="B57" s="147" t="s">
        <v>204</v>
      </c>
      <c r="C57" s="147" t="s">
        <v>205</v>
      </c>
      <c r="D57" s="147" t="s">
        <v>119</v>
      </c>
      <c r="E57" s="148">
        <v>2.96</v>
      </c>
      <c r="F57" s="148">
        <v>135</v>
      </c>
      <c r="G57" s="145">
        <f t="shared" si="0"/>
        <v>399.6</v>
      </c>
      <c r="H57" s="148">
        <v>0.0180856</v>
      </c>
    </row>
    <row r="58" spans="1:8" s="2" customFormat="1" ht="13.5" customHeight="1">
      <c r="A58" s="143">
        <v>39</v>
      </c>
      <c r="B58" s="144" t="s">
        <v>206</v>
      </c>
      <c r="C58" s="144" t="s">
        <v>207</v>
      </c>
      <c r="D58" s="144" t="s">
        <v>153</v>
      </c>
      <c r="E58" s="145">
        <v>10.67</v>
      </c>
      <c r="F58" s="145">
        <v>10</v>
      </c>
      <c r="G58" s="145">
        <f t="shared" si="0"/>
        <v>106.7</v>
      </c>
      <c r="H58" s="145">
        <v>0.0012804</v>
      </c>
    </row>
    <row r="59" spans="1:8" s="2" customFormat="1" ht="24" customHeight="1">
      <c r="A59" s="146">
        <v>40</v>
      </c>
      <c r="B59" s="147" t="s">
        <v>208</v>
      </c>
      <c r="C59" s="147" t="s">
        <v>209</v>
      </c>
      <c r="D59" s="147" t="s">
        <v>210</v>
      </c>
      <c r="E59" s="148">
        <v>4</v>
      </c>
      <c r="F59" s="148">
        <v>12</v>
      </c>
      <c r="G59" s="145">
        <f t="shared" si="0"/>
        <v>48</v>
      </c>
      <c r="H59" s="148">
        <v>0.0004</v>
      </c>
    </row>
    <row r="60" spans="1:8" s="2" customFormat="1" ht="24" customHeight="1">
      <c r="A60" s="143">
        <v>41</v>
      </c>
      <c r="B60" s="144" t="s">
        <v>211</v>
      </c>
      <c r="C60" s="144" t="s">
        <v>212</v>
      </c>
      <c r="D60" s="144" t="s">
        <v>153</v>
      </c>
      <c r="E60" s="145">
        <v>10.67</v>
      </c>
      <c r="F60" s="145">
        <v>5</v>
      </c>
      <c r="G60" s="145">
        <f t="shared" si="0"/>
        <v>53.35</v>
      </c>
      <c r="H60" s="145">
        <v>0</v>
      </c>
    </row>
    <row r="61" spans="1:8" s="2" customFormat="1" ht="24" customHeight="1">
      <c r="A61" s="143">
        <v>42</v>
      </c>
      <c r="B61" s="144" t="s">
        <v>213</v>
      </c>
      <c r="C61" s="144" t="s">
        <v>214</v>
      </c>
      <c r="D61" s="144" t="s">
        <v>197</v>
      </c>
      <c r="E61" s="145">
        <v>13.34</v>
      </c>
      <c r="F61" s="145">
        <v>1</v>
      </c>
      <c r="G61" s="145">
        <f t="shared" si="0"/>
        <v>13.34</v>
      </c>
      <c r="H61" s="145">
        <v>0</v>
      </c>
    </row>
    <row r="62" spans="1:8" s="2" customFormat="1" ht="30.75" customHeight="1">
      <c r="A62" s="137"/>
      <c r="B62" s="138" t="s">
        <v>73</v>
      </c>
      <c r="C62" s="138" t="s">
        <v>215</v>
      </c>
      <c r="D62" s="138"/>
      <c r="E62" s="139"/>
      <c r="F62" s="139"/>
      <c r="G62" s="145">
        <f t="shared" si="0"/>
        <v>0</v>
      </c>
      <c r="H62" s="139"/>
    </row>
    <row r="63" spans="1:8" s="2" customFormat="1" ht="24" customHeight="1">
      <c r="A63" s="143">
        <v>43</v>
      </c>
      <c r="B63" s="144" t="s">
        <v>216</v>
      </c>
      <c r="C63" s="144" t="s">
        <v>217</v>
      </c>
      <c r="D63" s="144" t="s">
        <v>218</v>
      </c>
      <c r="E63" s="145">
        <v>12</v>
      </c>
      <c r="F63" s="145">
        <v>10</v>
      </c>
      <c r="G63" s="145">
        <f t="shared" si="0"/>
        <v>120</v>
      </c>
      <c r="H63" s="145">
        <v>0</v>
      </c>
    </row>
    <row r="64" spans="1:8" s="2" customFormat="1" ht="24" customHeight="1">
      <c r="A64" s="143">
        <v>44</v>
      </c>
      <c r="B64" s="144" t="s">
        <v>219</v>
      </c>
      <c r="C64" s="144" t="s">
        <v>220</v>
      </c>
      <c r="D64" s="144" t="s">
        <v>218</v>
      </c>
      <c r="E64" s="145">
        <v>12</v>
      </c>
      <c r="F64" s="145">
        <v>10</v>
      </c>
      <c r="G64" s="145">
        <f t="shared" si="0"/>
        <v>120</v>
      </c>
      <c r="H64" s="145">
        <v>0</v>
      </c>
    </row>
    <row r="65" spans="1:8" s="2" customFormat="1" ht="30.75" customHeight="1">
      <c r="A65" s="149"/>
      <c r="B65" s="150"/>
      <c r="C65" s="150" t="s">
        <v>221</v>
      </c>
      <c r="D65" s="150"/>
      <c r="E65" s="151"/>
      <c r="F65" s="151"/>
      <c r="G65" s="151">
        <f>SUM(G15:G64)</f>
        <v>42495.37928599998</v>
      </c>
      <c r="H65" s="151"/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187" t="s">
        <v>2</v>
      </c>
      <c r="F5" s="188"/>
      <c r="G5" s="188"/>
      <c r="H5" s="188"/>
      <c r="I5" s="188"/>
      <c r="J5" s="188"/>
      <c r="K5" s="188"/>
      <c r="L5" s="188"/>
      <c r="M5" s="189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 t="s">
        <v>4</v>
      </c>
      <c r="C6" s="16"/>
      <c r="D6" s="16"/>
      <c r="E6" s="190" t="s">
        <v>97</v>
      </c>
      <c r="F6" s="191"/>
      <c r="G6" s="191"/>
      <c r="H6" s="191"/>
      <c r="I6" s="191"/>
      <c r="J6" s="191"/>
      <c r="K6" s="191"/>
      <c r="L6" s="191"/>
      <c r="M6" s="192"/>
      <c r="N6" s="16"/>
      <c r="O6" s="16"/>
      <c r="P6" s="16" t="s">
        <v>5</v>
      </c>
      <c r="Q6" s="22"/>
      <c r="R6" s="23"/>
      <c r="S6" s="21"/>
    </row>
    <row r="7" spans="1:19" s="2" customFormat="1" ht="24.75" customHeight="1">
      <c r="A7" s="18"/>
      <c r="B7" s="16" t="s">
        <v>98</v>
      </c>
      <c r="C7" s="16"/>
      <c r="D7" s="16"/>
      <c r="E7" s="193" t="s">
        <v>222</v>
      </c>
      <c r="F7" s="194"/>
      <c r="G7" s="194"/>
      <c r="H7" s="194"/>
      <c r="I7" s="194"/>
      <c r="J7" s="194"/>
      <c r="K7" s="194"/>
      <c r="L7" s="194"/>
      <c r="M7" s="195"/>
      <c r="N7" s="16"/>
      <c r="O7" s="16"/>
      <c r="P7" s="16" t="s">
        <v>6</v>
      </c>
      <c r="Q7" s="24" t="s">
        <v>7</v>
      </c>
      <c r="R7" s="25"/>
      <c r="S7" s="21"/>
    </row>
    <row r="8" spans="1:19" s="2" customFormat="1" ht="24.75" customHeight="1">
      <c r="A8" s="18"/>
      <c r="B8" s="178"/>
      <c r="C8" s="178"/>
      <c r="D8" s="17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.75" customHeight="1">
      <c r="A9" s="18"/>
      <c r="B9" s="16" t="s">
        <v>10</v>
      </c>
      <c r="C9" s="16"/>
      <c r="D9" s="16"/>
      <c r="E9" s="196" t="s">
        <v>11</v>
      </c>
      <c r="F9" s="197"/>
      <c r="G9" s="197"/>
      <c r="H9" s="197"/>
      <c r="I9" s="197"/>
      <c r="J9" s="197"/>
      <c r="K9" s="197"/>
      <c r="L9" s="197"/>
      <c r="M9" s="198"/>
      <c r="N9" s="16"/>
      <c r="O9" s="16"/>
      <c r="P9" s="26"/>
      <c r="Q9" s="27"/>
      <c r="R9" s="28"/>
      <c r="S9" s="21"/>
    </row>
    <row r="10" spans="1:19" s="2" customFormat="1" ht="24.75" customHeight="1">
      <c r="A10" s="18"/>
      <c r="B10" s="16" t="s">
        <v>12</v>
      </c>
      <c r="C10" s="16"/>
      <c r="D10" s="16"/>
      <c r="E10" s="181" t="s">
        <v>13</v>
      </c>
      <c r="F10" s="182"/>
      <c r="G10" s="182"/>
      <c r="H10" s="182"/>
      <c r="I10" s="182"/>
      <c r="J10" s="182"/>
      <c r="K10" s="182"/>
      <c r="L10" s="182"/>
      <c r="M10" s="183"/>
      <c r="N10" s="16"/>
      <c r="O10" s="16"/>
      <c r="P10" s="26"/>
      <c r="Q10" s="27"/>
      <c r="R10" s="28"/>
      <c r="S10" s="21"/>
    </row>
    <row r="11" spans="1:19" s="2" customFormat="1" ht="24.75" customHeight="1">
      <c r="A11" s="18"/>
      <c r="B11" s="16" t="s">
        <v>14</v>
      </c>
      <c r="C11" s="16"/>
      <c r="D11" s="16"/>
      <c r="E11" s="181" t="s">
        <v>15</v>
      </c>
      <c r="F11" s="182"/>
      <c r="G11" s="182"/>
      <c r="H11" s="182"/>
      <c r="I11" s="182"/>
      <c r="J11" s="182"/>
      <c r="K11" s="182"/>
      <c r="L11" s="182"/>
      <c r="M11" s="183"/>
      <c r="N11" s="16"/>
      <c r="O11" s="16"/>
      <c r="P11" s="26"/>
      <c r="Q11" s="27"/>
      <c r="R11" s="28"/>
      <c r="S11" s="21"/>
    </row>
    <row r="12" spans="1:19" s="2" customFormat="1" ht="21.75" customHeight="1">
      <c r="A12" s="29"/>
      <c r="B12" s="179" t="s">
        <v>16</v>
      </c>
      <c r="C12" s="179"/>
      <c r="D12" s="179"/>
      <c r="E12" s="184" t="s">
        <v>17</v>
      </c>
      <c r="F12" s="185"/>
      <c r="G12" s="185"/>
      <c r="H12" s="185"/>
      <c r="I12" s="185"/>
      <c r="J12" s="185"/>
      <c r="K12" s="185"/>
      <c r="L12" s="185"/>
      <c r="M12" s="186"/>
      <c r="N12" s="30"/>
      <c r="O12" s="30"/>
      <c r="P12" s="31"/>
      <c r="Q12" s="201"/>
      <c r="R12" s="202"/>
      <c r="S12" s="32"/>
    </row>
    <row r="13" spans="1:19" s="2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.75" customHeight="1">
      <c r="A14" s="18"/>
      <c r="B14" s="16"/>
      <c r="C14" s="16"/>
      <c r="D14" s="16"/>
      <c r="E14" s="34" t="s">
        <v>18</v>
      </c>
      <c r="F14" s="16"/>
      <c r="G14" s="30"/>
      <c r="H14" s="30"/>
      <c r="I14" s="30"/>
      <c r="J14" s="16"/>
      <c r="K14" s="16"/>
      <c r="L14" s="16"/>
      <c r="M14" s="16"/>
      <c r="N14" s="16"/>
      <c r="O14" s="16"/>
      <c r="P14" s="34" t="s">
        <v>19</v>
      </c>
      <c r="Q14" s="35"/>
      <c r="R14" s="16"/>
      <c r="S14" s="21"/>
    </row>
    <row r="15" spans="1:19" s="2" customFormat="1" ht="18.75" customHeight="1">
      <c r="A15" s="18"/>
      <c r="B15" s="16"/>
      <c r="C15" s="16"/>
      <c r="D15" s="16"/>
      <c r="E15" s="31"/>
      <c r="F15" s="16"/>
      <c r="G15" s="30"/>
      <c r="H15" s="30"/>
      <c r="I15" s="30"/>
      <c r="J15" s="16"/>
      <c r="K15" s="16"/>
      <c r="L15" s="16"/>
      <c r="M15" s="16"/>
      <c r="N15" s="16"/>
      <c r="O15" s="16"/>
      <c r="P15" s="31" t="s">
        <v>20</v>
      </c>
      <c r="Q15" s="35"/>
      <c r="R15" s="16"/>
      <c r="S15" s="21"/>
    </row>
    <row r="16" spans="1:19" s="2" customFormat="1" ht="9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8"/>
    </row>
    <row r="17" spans="1:19" s="2" customFormat="1" ht="20.25" customHeight="1">
      <c r="A17" s="39"/>
      <c r="B17" s="40"/>
      <c r="C17" s="40"/>
      <c r="D17" s="40"/>
      <c r="E17" s="41" t="s">
        <v>21</v>
      </c>
      <c r="F17" s="40"/>
      <c r="G17" s="40"/>
      <c r="H17" s="40"/>
      <c r="I17" s="40"/>
      <c r="J17" s="40"/>
      <c r="K17" s="40"/>
      <c r="L17" s="40"/>
      <c r="M17" s="40"/>
      <c r="N17" s="40"/>
      <c r="O17" s="37"/>
      <c r="P17" s="40"/>
      <c r="Q17" s="40"/>
      <c r="R17" s="40"/>
      <c r="S17" s="42"/>
    </row>
    <row r="18" spans="1:19" s="2" customFormat="1" ht="21.75" customHeight="1">
      <c r="A18" s="43" t="s">
        <v>22</v>
      </c>
      <c r="B18" s="44"/>
      <c r="C18" s="44"/>
      <c r="D18" s="45"/>
      <c r="E18" s="46" t="s">
        <v>23</v>
      </c>
      <c r="F18" s="45"/>
      <c r="G18" s="46" t="s">
        <v>24</v>
      </c>
      <c r="H18" s="44"/>
      <c r="I18" s="45"/>
      <c r="J18" s="46" t="s">
        <v>25</v>
      </c>
      <c r="K18" s="44"/>
      <c r="L18" s="46" t="s">
        <v>26</v>
      </c>
      <c r="M18" s="44"/>
      <c r="N18" s="44"/>
      <c r="O18" s="47"/>
      <c r="P18" s="45"/>
      <c r="Q18" s="46" t="s">
        <v>27</v>
      </c>
      <c r="R18" s="44"/>
      <c r="S18" s="48"/>
    </row>
    <row r="19" spans="1:19" s="2" customFormat="1" ht="19.5" customHeight="1">
      <c r="A19" s="49"/>
      <c r="B19" s="50"/>
      <c r="C19" s="50"/>
      <c r="D19" s="51">
        <v>0</v>
      </c>
      <c r="E19" s="52">
        <v>0</v>
      </c>
      <c r="F19" s="53"/>
      <c r="G19" s="54"/>
      <c r="H19" s="50"/>
      <c r="I19" s="51">
        <v>0</v>
      </c>
      <c r="J19" s="52">
        <v>0</v>
      </c>
      <c r="K19" s="55"/>
      <c r="L19" s="54"/>
      <c r="M19" s="50"/>
      <c r="N19" s="50"/>
      <c r="O19" s="56"/>
      <c r="P19" s="51">
        <v>0</v>
      </c>
      <c r="Q19" s="54"/>
      <c r="R19" s="57">
        <v>0</v>
      </c>
      <c r="S19" s="58"/>
    </row>
    <row r="20" spans="1:19" s="2" customFormat="1" ht="20.25" customHeight="1">
      <c r="A20" s="39"/>
      <c r="B20" s="40"/>
      <c r="C20" s="40"/>
      <c r="D20" s="40"/>
      <c r="E20" s="41" t="s">
        <v>28</v>
      </c>
      <c r="F20" s="40"/>
      <c r="G20" s="40"/>
      <c r="H20" s="40"/>
      <c r="I20" s="40"/>
      <c r="J20" s="59" t="s">
        <v>29</v>
      </c>
      <c r="K20" s="40"/>
      <c r="L20" s="40"/>
      <c r="M20" s="40"/>
      <c r="N20" s="40"/>
      <c r="O20" s="37"/>
      <c r="P20" s="40"/>
      <c r="Q20" s="40"/>
      <c r="R20" s="40"/>
      <c r="S20" s="42"/>
    </row>
    <row r="21" spans="1:19" s="2" customFormat="1" ht="19.5" customHeight="1">
      <c r="A21" s="60" t="s">
        <v>30</v>
      </c>
      <c r="B21" s="61"/>
      <c r="C21" s="62" t="s">
        <v>31</v>
      </c>
      <c r="D21" s="63"/>
      <c r="E21" s="63"/>
      <c r="F21" s="64"/>
      <c r="G21" s="60" t="s">
        <v>32</v>
      </c>
      <c r="H21" s="65"/>
      <c r="I21" s="62" t="s">
        <v>33</v>
      </c>
      <c r="J21" s="63"/>
      <c r="K21" s="63"/>
      <c r="L21" s="60" t="s">
        <v>34</v>
      </c>
      <c r="M21" s="65"/>
      <c r="N21" s="62" t="s">
        <v>35</v>
      </c>
      <c r="O21" s="66"/>
      <c r="P21" s="63"/>
      <c r="Q21" s="63"/>
      <c r="R21" s="63"/>
      <c r="S21" s="64"/>
    </row>
    <row r="22" spans="1:19" s="2" customFormat="1" ht="19.5" customHeight="1">
      <c r="A22" s="67" t="s">
        <v>36</v>
      </c>
      <c r="B22" s="68" t="s">
        <v>37</v>
      </c>
      <c r="C22" s="69"/>
      <c r="D22" s="70" t="s">
        <v>38</v>
      </c>
      <c r="E22" s="71">
        <v>744.693</v>
      </c>
      <c r="F22" s="72"/>
      <c r="G22" s="67" t="s">
        <v>39</v>
      </c>
      <c r="H22" s="73" t="s">
        <v>40</v>
      </c>
      <c r="I22" s="74"/>
      <c r="J22" s="75">
        <v>0</v>
      </c>
      <c r="K22" s="76"/>
      <c r="L22" s="67" t="s">
        <v>41</v>
      </c>
      <c r="M22" s="77" t="s">
        <v>42</v>
      </c>
      <c r="N22" s="78"/>
      <c r="O22" s="47"/>
      <c r="P22" s="78"/>
      <c r="Q22" s="79"/>
      <c r="R22" s="71">
        <v>0</v>
      </c>
      <c r="S22" s="72"/>
    </row>
    <row r="23" spans="1:19" s="2" customFormat="1" ht="19.5" customHeight="1">
      <c r="A23" s="67" t="s">
        <v>43</v>
      </c>
      <c r="B23" s="80"/>
      <c r="C23" s="81"/>
      <c r="D23" s="70" t="s">
        <v>44</v>
      </c>
      <c r="E23" s="71">
        <v>609.618</v>
      </c>
      <c r="F23" s="72"/>
      <c r="G23" s="67" t="s">
        <v>45</v>
      </c>
      <c r="H23" s="16" t="s">
        <v>46</v>
      </c>
      <c r="I23" s="74"/>
      <c r="J23" s="75">
        <v>0</v>
      </c>
      <c r="K23" s="76"/>
      <c r="L23" s="67" t="s">
        <v>47</v>
      </c>
      <c r="M23" s="77" t="s">
        <v>48</v>
      </c>
      <c r="N23" s="78"/>
      <c r="O23" s="47"/>
      <c r="P23" s="78"/>
      <c r="Q23" s="79"/>
      <c r="R23" s="71">
        <v>0</v>
      </c>
      <c r="S23" s="72"/>
    </row>
    <row r="24" spans="1:19" s="2" customFormat="1" ht="19.5" customHeight="1">
      <c r="A24" s="67" t="s">
        <v>49</v>
      </c>
      <c r="B24" s="68" t="s">
        <v>50</v>
      </c>
      <c r="C24" s="69"/>
      <c r="D24" s="70" t="s">
        <v>38</v>
      </c>
      <c r="E24" s="71">
        <v>11210.471</v>
      </c>
      <c r="F24" s="72"/>
      <c r="G24" s="67" t="s">
        <v>51</v>
      </c>
      <c r="H24" s="73" t="s">
        <v>52</v>
      </c>
      <c r="I24" s="74"/>
      <c r="J24" s="75">
        <v>0</v>
      </c>
      <c r="K24" s="76"/>
      <c r="L24" s="67" t="s">
        <v>53</v>
      </c>
      <c r="M24" s="77" t="s">
        <v>54</v>
      </c>
      <c r="N24" s="78"/>
      <c r="O24" s="47"/>
      <c r="P24" s="78"/>
      <c r="Q24" s="79"/>
      <c r="R24" s="71">
        <v>0</v>
      </c>
      <c r="S24" s="72"/>
    </row>
    <row r="25" spans="1:19" s="2" customFormat="1" ht="19.5" customHeight="1">
      <c r="A25" s="67" t="s">
        <v>55</v>
      </c>
      <c r="B25" s="80"/>
      <c r="C25" s="81"/>
      <c r="D25" s="70" t="s">
        <v>44</v>
      </c>
      <c r="E25" s="71">
        <v>4469.493</v>
      </c>
      <c r="F25" s="72"/>
      <c r="G25" s="67" t="s">
        <v>56</v>
      </c>
      <c r="H25" s="73"/>
      <c r="I25" s="74"/>
      <c r="J25" s="75">
        <v>0</v>
      </c>
      <c r="K25" s="76"/>
      <c r="L25" s="67" t="s">
        <v>57</v>
      </c>
      <c r="M25" s="77" t="s">
        <v>58</v>
      </c>
      <c r="N25" s="78"/>
      <c r="O25" s="47"/>
      <c r="P25" s="78"/>
      <c r="Q25" s="79"/>
      <c r="R25" s="71">
        <v>0</v>
      </c>
      <c r="S25" s="72"/>
    </row>
    <row r="26" spans="1:19" s="2" customFormat="1" ht="19.5" customHeight="1">
      <c r="A26" s="67" t="s">
        <v>59</v>
      </c>
      <c r="B26" s="68" t="s">
        <v>60</v>
      </c>
      <c r="C26" s="69"/>
      <c r="D26" s="70" t="s">
        <v>38</v>
      </c>
      <c r="E26" s="71">
        <v>0</v>
      </c>
      <c r="F26" s="72"/>
      <c r="G26" s="82"/>
      <c r="H26" s="78"/>
      <c r="I26" s="74"/>
      <c r="J26" s="75"/>
      <c r="K26" s="76"/>
      <c r="L26" s="67" t="s">
        <v>61</v>
      </c>
      <c r="M26" s="77" t="s">
        <v>62</v>
      </c>
      <c r="N26" s="78"/>
      <c r="O26" s="47"/>
      <c r="P26" s="78"/>
      <c r="Q26" s="79"/>
      <c r="R26" s="71">
        <v>0</v>
      </c>
      <c r="S26" s="72"/>
    </row>
    <row r="27" spans="1:19" s="2" customFormat="1" ht="19.5" customHeight="1">
      <c r="A27" s="67" t="s">
        <v>63</v>
      </c>
      <c r="B27" s="80"/>
      <c r="C27" s="81"/>
      <c r="D27" s="70" t="s">
        <v>44</v>
      </c>
      <c r="E27" s="71">
        <v>0</v>
      </c>
      <c r="F27" s="72"/>
      <c r="G27" s="82"/>
      <c r="H27" s="78"/>
      <c r="I27" s="74"/>
      <c r="J27" s="75"/>
      <c r="K27" s="76"/>
      <c r="L27" s="67" t="s">
        <v>64</v>
      </c>
      <c r="M27" s="73" t="s">
        <v>65</v>
      </c>
      <c r="N27" s="78"/>
      <c r="O27" s="47"/>
      <c r="P27" s="78"/>
      <c r="Q27" s="74"/>
      <c r="R27" s="71">
        <v>0</v>
      </c>
      <c r="S27" s="72"/>
    </row>
    <row r="28" spans="1:19" s="2" customFormat="1" ht="19.5" customHeight="1">
      <c r="A28" s="67" t="s">
        <v>66</v>
      </c>
      <c r="B28" s="180" t="s">
        <v>67</v>
      </c>
      <c r="C28" s="180"/>
      <c r="D28" s="180"/>
      <c r="E28" s="83">
        <v>17034.275</v>
      </c>
      <c r="F28" s="42"/>
      <c r="G28" s="67" t="s">
        <v>68</v>
      </c>
      <c r="H28" s="84" t="s">
        <v>69</v>
      </c>
      <c r="I28" s="74"/>
      <c r="J28" s="85"/>
      <c r="K28" s="86"/>
      <c r="L28" s="67" t="s">
        <v>70</v>
      </c>
      <c r="M28" s="84" t="s">
        <v>71</v>
      </c>
      <c r="N28" s="78"/>
      <c r="O28" s="47"/>
      <c r="P28" s="78"/>
      <c r="Q28" s="74"/>
      <c r="R28" s="83">
        <v>0</v>
      </c>
      <c r="S28" s="42"/>
    </row>
    <row r="29" spans="1:19" s="2" customFormat="1" ht="19.5" customHeight="1">
      <c r="A29" s="87" t="s">
        <v>72</v>
      </c>
      <c r="B29" s="88" t="s">
        <v>73</v>
      </c>
      <c r="C29" s="89"/>
      <c r="D29" s="90"/>
      <c r="E29" s="91">
        <v>0</v>
      </c>
      <c r="F29" s="38"/>
      <c r="G29" s="87" t="s">
        <v>74</v>
      </c>
      <c r="H29" s="88" t="s">
        <v>75</v>
      </c>
      <c r="I29" s="90"/>
      <c r="J29" s="92">
        <v>0</v>
      </c>
      <c r="K29" s="93"/>
      <c r="L29" s="87" t="s">
        <v>76</v>
      </c>
      <c r="M29" s="88" t="s">
        <v>77</v>
      </c>
      <c r="N29" s="89"/>
      <c r="O29" s="37"/>
      <c r="P29" s="89"/>
      <c r="Q29" s="90"/>
      <c r="R29" s="91">
        <v>0</v>
      </c>
      <c r="S29" s="38"/>
    </row>
    <row r="30" spans="1:19" s="2" customFormat="1" ht="19.5" customHeight="1">
      <c r="A30" s="94" t="s">
        <v>12</v>
      </c>
      <c r="B30" s="15"/>
      <c r="C30" s="15"/>
      <c r="D30" s="15"/>
      <c r="E30" s="15"/>
      <c r="F30" s="95"/>
      <c r="G30" s="96"/>
      <c r="H30" s="15"/>
      <c r="I30" s="15"/>
      <c r="J30" s="15"/>
      <c r="K30" s="15"/>
      <c r="L30" s="60" t="s">
        <v>78</v>
      </c>
      <c r="M30" s="45"/>
      <c r="N30" s="62" t="s">
        <v>79</v>
      </c>
      <c r="O30" s="66"/>
      <c r="P30" s="44"/>
      <c r="Q30" s="44"/>
      <c r="R30" s="44"/>
      <c r="S30" s="48"/>
    </row>
    <row r="31" spans="1:19" s="2" customFormat="1" ht="19.5" customHeight="1">
      <c r="A31" s="18"/>
      <c r="B31" s="16"/>
      <c r="C31" s="16"/>
      <c r="D31" s="16"/>
      <c r="E31" s="16"/>
      <c r="F31" s="97"/>
      <c r="G31" s="98"/>
      <c r="H31" s="16"/>
      <c r="I31" s="16"/>
      <c r="J31" s="16"/>
      <c r="K31" s="16"/>
      <c r="L31" s="67" t="s">
        <v>80</v>
      </c>
      <c r="M31" s="73" t="s">
        <v>81</v>
      </c>
      <c r="N31" s="78"/>
      <c r="O31" s="47"/>
      <c r="P31" s="78"/>
      <c r="Q31" s="74"/>
      <c r="R31" s="83">
        <v>17034.28</v>
      </c>
      <c r="S31" s="42"/>
    </row>
    <row r="32" spans="1:19" s="2" customFormat="1" ht="19.5" customHeight="1">
      <c r="A32" s="99" t="s">
        <v>82</v>
      </c>
      <c r="B32" s="47"/>
      <c r="C32" s="47"/>
      <c r="D32" s="47"/>
      <c r="E32" s="47"/>
      <c r="F32" s="81"/>
      <c r="G32" s="100" t="s">
        <v>83</v>
      </c>
      <c r="H32" s="47"/>
      <c r="I32" s="47"/>
      <c r="J32" s="47"/>
      <c r="K32" s="47"/>
      <c r="L32" s="67" t="s">
        <v>84</v>
      </c>
      <c r="M32" s="77" t="s">
        <v>85</v>
      </c>
      <c r="N32" s="101">
        <v>20</v>
      </c>
      <c r="O32" s="102" t="s">
        <v>86</v>
      </c>
      <c r="P32" s="103">
        <v>17034.28</v>
      </c>
      <c r="Q32" s="74"/>
      <c r="R32" s="104">
        <v>3406.86</v>
      </c>
      <c r="S32" s="105"/>
    </row>
    <row r="33" spans="1:19" s="2" customFormat="1" ht="12.75" customHeight="1" hidden="1">
      <c r="A33" s="106"/>
      <c r="B33" s="107"/>
      <c r="C33" s="107"/>
      <c r="D33" s="107"/>
      <c r="E33" s="107"/>
      <c r="F33" s="69"/>
      <c r="G33" s="108"/>
      <c r="H33" s="107"/>
      <c r="I33" s="107"/>
      <c r="J33" s="107"/>
      <c r="K33" s="107"/>
      <c r="L33" s="109"/>
      <c r="M33" s="110"/>
      <c r="N33" s="111"/>
      <c r="O33" s="112"/>
      <c r="P33" s="113"/>
      <c r="Q33" s="111"/>
      <c r="R33" s="114"/>
      <c r="S33" s="72"/>
    </row>
    <row r="34" spans="1:19" s="2" customFormat="1" ht="35.25" customHeight="1">
      <c r="A34" s="115" t="s">
        <v>10</v>
      </c>
      <c r="B34" s="116"/>
      <c r="C34" s="116"/>
      <c r="D34" s="116"/>
      <c r="E34" s="16"/>
      <c r="F34" s="97"/>
      <c r="G34" s="98"/>
      <c r="H34" s="16"/>
      <c r="I34" s="16"/>
      <c r="J34" s="16"/>
      <c r="K34" s="16"/>
      <c r="L34" s="87" t="s">
        <v>87</v>
      </c>
      <c r="M34" s="199" t="s">
        <v>88</v>
      </c>
      <c r="N34" s="200"/>
      <c r="O34" s="200"/>
      <c r="P34" s="200"/>
      <c r="Q34" s="90"/>
      <c r="R34" s="117">
        <v>20441.14</v>
      </c>
      <c r="S34" s="28"/>
    </row>
    <row r="35" spans="1:19" s="2" customFormat="1" ht="33" customHeight="1">
      <c r="A35" s="99" t="s">
        <v>82</v>
      </c>
      <c r="B35" s="47"/>
      <c r="C35" s="47"/>
      <c r="D35" s="47"/>
      <c r="E35" s="47"/>
      <c r="F35" s="81"/>
      <c r="G35" s="100" t="s">
        <v>83</v>
      </c>
      <c r="H35" s="47"/>
      <c r="I35" s="47"/>
      <c r="J35" s="47"/>
      <c r="K35" s="47"/>
      <c r="L35" s="60" t="s">
        <v>89</v>
      </c>
      <c r="M35" s="45"/>
      <c r="N35" s="62" t="s">
        <v>90</v>
      </c>
      <c r="O35" s="66"/>
      <c r="P35" s="44"/>
      <c r="Q35" s="44"/>
      <c r="R35" s="118"/>
      <c r="S35" s="48"/>
    </row>
    <row r="36" spans="1:19" s="2" customFormat="1" ht="20.25" customHeight="1">
      <c r="A36" s="119" t="s">
        <v>14</v>
      </c>
      <c r="B36" s="107"/>
      <c r="C36" s="107"/>
      <c r="D36" s="107"/>
      <c r="E36" s="107"/>
      <c r="F36" s="69"/>
      <c r="G36" s="120"/>
      <c r="H36" s="107"/>
      <c r="I36" s="107"/>
      <c r="J36" s="107"/>
      <c r="K36" s="107"/>
      <c r="L36" s="67" t="s">
        <v>91</v>
      </c>
      <c r="M36" s="73" t="s">
        <v>92</v>
      </c>
      <c r="N36" s="78"/>
      <c r="O36" s="47"/>
      <c r="P36" s="78"/>
      <c r="Q36" s="74"/>
      <c r="R36" s="71">
        <v>0</v>
      </c>
      <c r="S36" s="72"/>
    </row>
    <row r="37" spans="1:19" s="2" customFormat="1" ht="19.5" customHeight="1">
      <c r="A37" s="18"/>
      <c r="B37" s="16"/>
      <c r="C37" s="16"/>
      <c r="D37" s="16"/>
      <c r="E37" s="16"/>
      <c r="F37" s="97"/>
      <c r="G37" s="121"/>
      <c r="H37" s="16"/>
      <c r="I37" s="16"/>
      <c r="J37" s="16"/>
      <c r="K37" s="16"/>
      <c r="L37" s="67" t="s">
        <v>93</v>
      </c>
      <c r="M37" s="73" t="s">
        <v>94</v>
      </c>
      <c r="N37" s="78"/>
      <c r="O37" s="47"/>
      <c r="P37" s="78"/>
      <c r="Q37" s="74"/>
      <c r="R37" s="71">
        <v>0</v>
      </c>
      <c r="S37" s="72"/>
    </row>
    <row r="38" spans="1:19" s="2" customFormat="1" ht="19.5" customHeight="1">
      <c r="A38" s="122" t="s">
        <v>82</v>
      </c>
      <c r="B38" s="37"/>
      <c r="C38" s="37"/>
      <c r="D38" s="37"/>
      <c r="E38" s="37"/>
      <c r="F38" s="123"/>
      <c r="G38" s="124" t="s">
        <v>83</v>
      </c>
      <c r="H38" s="37"/>
      <c r="I38" s="37"/>
      <c r="J38" s="37"/>
      <c r="K38" s="37"/>
      <c r="L38" s="87" t="s">
        <v>95</v>
      </c>
      <c r="M38" s="88" t="s">
        <v>96</v>
      </c>
      <c r="N38" s="89"/>
      <c r="O38" s="125"/>
      <c r="P38" s="89"/>
      <c r="Q38" s="90"/>
      <c r="R38" s="52">
        <v>0</v>
      </c>
      <c r="S38" s="126"/>
    </row>
  </sheetData>
  <sheetProtection/>
  <mergeCells count="12">
    <mergeCell ref="E5:M5"/>
    <mergeCell ref="E6:M6"/>
    <mergeCell ref="E7:M7"/>
    <mergeCell ref="E9:M9"/>
    <mergeCell ref="M34:P34"/>
    <mergeCell ref="Q12:R12"/>
    <mergeCell ref="B8:D8"/>
    <mergeCell ref="B12:D12"/>
    <mergeCell ref="B28:D28"/>
    <mergeCell ref="E10:M10"/>
    <mergeCell ref="E11:M11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93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tabSelected="1" zoomScalePageLayoutView="0" workbookViewId="0" topLeftCell="A1">
      <selection activeCell="A1" sqref="A1:H1"/>
    </sheetView>
  </sheetViews>
  <sheetFormatPr defaultColWidth="10.5" defaultRowHeight="12" customHeight="1"/>
  <cols>
    <col min="1" max="1" width="4" style="152" customWidth="1"/>
    <col min="2" max="2" width="12.33203125" style="153" customWidth="1"/>
    <col min="3" max="3" width="49.83203125" style="153" customWidth="1"/>
    <col min="4" max="4" width="3.83203125" style="153" customWidth="1"/>
    <col min="5" max="5" width="11.33203125" style="154" customWidth="1"/>
    <col min="6" max="6" width="11.5" style="154" customWidth="1"/>
    <col min="7" max="7" width="17.33203125" style="154" customWidth="1"/>
    <col min="8" max="8" width="13.83203125" style="154" hidden="1" customWidth="1"/>
    <col min="9" max="16384" width="10.5" style="1" customWidth="1"/>
  </cols>
  <sheetData>
    <row r="1" spans="1:8" s="2" customFormat="1" ht="27.75" customHeight="1">
      <c r="A1" s="203" t="s">
        <v>459</v>
      </c>
      <c r="B1" s="204"/>
      <c r="C1" s="204"/>
      <c r="D1" s="204"/>
      <c r="E1" s="204"/>
      <c r="F1" s="204"/>
      <c r="G1" s="204"/>
      <c r="H1" s="204"/>
    </row>
    <row r="2" spans="1:8" s="2" customFormat="1" ht="12.75" customHeight="1">
      <c r="A2" s="127" t="s">
        <v>450</v>
      </c>
      <c r="B2" s="128"/>
      <c r="C2" s="128"/>
      <c r="D2" s="128"/>
      <c r="E2" s="128"/>
      <c r="F2" s="128"/>
      <c r="G2" s="128"/>
      <c r="H2" s="128"/>
    </row>
    <row r="3" spans="1:8" s="2" customFormat="1" ht="12.75" customHeight="1">
      <c r="A3" s="127" t="s">
        <v>451</v>
      </c>
      <c r="B3" s="128"/>
      <c r="C3" s="128"/>
      <c r="D3" s="128"/>
      <c r="E3" s="128"/>
      <c r="F3" s="128"/>
      <c r="G3" s="128"/>
      <c r="H3" s="128"/>
    </row>
    <row r="4" spans="1:8" s="2" customFormat="1" ht="6.75" customHeight="1">
      <c r="A4" s="131"/>
      <c r="B4" s="132"/>
      <c r="C4" s="132"/>
      <c r="D4" s="132"/>
      <c r="E4" s="133"/>
      <c r="F4" s="133"/>
      <c r="G4" s="133"/>
      <c r="H4" s="133"/>
    </row>
    <row r="5" spans="1:8" s="2" customFormat="1" ht="12.75" customHeight="1">
      <c r="A5" s="128" t="s">
        <v>458</v>
      </c>
      <c r="B5" s="128"/>
      <c r="C5" s="128"/>
      <c r="D5" s="128"/>
      <c r="E5" s="128"/>
      <c r="F5" s="128"/>
      <c r="G5" s="128"/>
      <c r="H5" s="128"/>
    </row>
    <row r="6" spans="1:8" s="2" customFormat="1" ht="13.5" customHeight="1">
      <c r="A6" s="128" t="s">
        <v>457</v>
      </c>
      <c r="B6" s="128"/>
      <c r="C6" s="128"/>
      <c r="D6" s="128"/>
      <c r="E6" s="128"/>
      <c r="F6" s="128"/>
      <c r="G6" s="128"/>
      <c r="H6" s="128"/>
    </row>
    <row r="7" spans="1:8" s="2" customFormat="1" ht="13.5" customHeight="1">
      <c r="A7" s="205"/>
      <c r="B7" s="206"/>
      <c r="C7" s="206"/>
      <c r="D7" s="134"/>
      <c r="E7" s="128"/>
      <c r="F7" s="135"/>
      <c r="G7" s="135"/>
      <c r="H7" s="135"/>
    </row>
    <row r="8" spans="1:8" s="2" customFormat="1" ht="6.75" customHeight="1">
      <c r="A8" s="131"/>
      <c r="B8" s="131"/>
      <c r="C8" s="131"/>
      <c r="D8" s="131"/>
      <c r="E8" s="131"/>
      <c r="F8" s="131"/>
      <c r="G8" s="131"/>
      <c r="H8" s="131"/>
    </row>
    <row r="9" spans="1:8" s="2" customFormat="1" ht="28.5" customHeight="1">
      <c r="A9" s="136" t="s">
        <v>107</v>
      </c>
      <c r="B9" s="136" t="s">
        <v>108</v>
      </c>
      <c r="C9" s="136" t="s">
        <v>109</v>
      </c>
      <c r="D9" s="136" t="s">
        <v>110</v>
      </c>
      <c r="E9" s="136" t="s">
        <v>111</v>
      </c>
      <c r="F9" s="136" t="s">
        <v>112</v>
      </c>
      <c r="G9" s="136" t="s">
        <v>113</v>
      </c>
      <c r="H9" s="136" t="s">
        <v>114</v>
      </c>
    </row>
    <row r="10" spans="1:8" s="2" customFormat="1" ht="12.75" customHeight="1" hidden="1">
      <c r="A10" s="136" t="s">
        <v>36</v>
      </c>
      <c r="B10" s="136" t="s">
        <v>43</v>
      </c>
      <c r="C10" s="136" t="s">
        <v>49</v>
      </c>
      <c r="D10" s="136" t="s">
        <v>55</v>
      </c>
      <c r="E10" s="136" t="s">
        <v>59</v>
      </c>
      <c r="F10" s="136" t="s">
        <v>63</v>
      </c>
      <c r="G10" s="136" t="s">
        <v>66</v>
      </c>
      <c r="H10" s="136" t="s">
        <v>39</v>
      </c>
    </row>
    <row r="11" spans="1:8" s="2" customFormat="1" ht="3" customHeight="1">
      <c r="A11" s="131"/>
      <c r="B11" s="131"/>
      <c r="C11" s="131"/>
      <c r="D11" s="131"/>
      <c r="E11" s="131"/>
      <c r="F11" s="131"/>
      <c r="G11" s="131"/>
      <c r="H11" s="131"/>
    </row>
    <row r="12" spans="1:8" s="2" customFormat="1" ht="30.75" customHeight="1">
      <c r="A12" s="137"/>
      <c r="B12" s="138" t="s">
        <v>37</v>
      </c>
      <c r="C12" s="138" t="s">
        <v>115</v>
      </c>
      <c r="D12" s="138"/>
      <c r="E12" s="139"/>
      <c r="F12" s="139"/>
      <c r="G12" s="139"/>
      <c r="H12" s="139"/>
    </row>
    <row r="13" spans="1:8" s="2" customFormat="1" ht="28.5" customHeight="1">
      <c r="A13" s="140"/>
      <c r="B13" s="141" t="s">
        <v>49</v>
      </c>
      <c r="C13" s="141" t="s">
        <v>223</v>
      </c>
      <c r="D13" s="141"/>
      <c r="E13" s="142"/>
      <c r="F13" s="142"/>
      <c r="G13" s="142"/>
      <c r="H13" s="142"/>
    </row>
    <row r="14" spans="1:8" s="2" customFormat="1" ht="24" customHeight="1">
      <c r="A14" s="143">
        <v>1</v>
      </c>
      <c r="B14" s="144" t="s">
        <v>224</v>
      </c>
      <c r="C14" s="144" t="s">
        <v>452</v>
      </c>
      <c r="D14" s="144" t="s">
        <v>225</v>
      </c>
      <c r="E14" s="145">
        <v>0.9</v>
      </c>
      <c r="F14" s="145"/>
      <c r="G14" s="145"/>
      <c r="H14" s="145">
        <v>3.03835747</v>
      </c>
    </row>
    <row r="15" spans="1:8" s="2" customFormat="1" ht="28.5" customHeight="1" hidden="1">
      <c r="A15" s="140"/>
      <c r="B15" s="141" t="s">
        <v>63</v>
      </c>
      <c r="C15" s="141" t="s">
        <v>116</v>
      </c>
      <c r="D15" s="141"/>
      <c r="E15" s="142"/>
      <c r="F15" s="142"/>
      <c r="G15" s="145"/>
      <c r="H15" s="142"/>
    </row>
    <row r="16" spans="1:8" s="2" customFormat="1" ht="13.5" customHeight="1" hidden="1">
      <c r="A16" s="143">
        <v>2</v>
      </c>
      <c r="B16" s="144" t="s">
        <v>226</v>
      </c>
      <c r="C16" s="144" t="s">
        <v>227</v>
      </c>
      <c r="D16" s="144" t="s">
        <v>119</v>
      </c>
      <c r="E16" s="145"/>
      <c r="F16" s="145"/>
      <c r="G16" s="145"/>
      <c r="H16" s="145">
        <v>0.70770945</v>
      </c>
    </row>
    <row r="17" spans="1:8" s="2" customFormat="1" ht="13.5" customHeight="1" hidden="1">
      <c r="A17" s="143">
        <v>3</v>
      </c>
      <c r="B17" s="144" t="s">
        <v>228</v>
      </c>
      <c r="C17" s="144" t="s">
        <v>229</v>
      </c>
      <c r="D17" s="144" t="s">
        <v>119</v>
      </c>
      <c r="E17" s="145"/>
      <c r="F17" s="145"/>
      <c r="G17" s="145"/>
      <c r="H17" s="145">
        <v>0.19297915</v>
      </c>
    </row>
    <row r="18" spans="1:8" s="2" customFormat="1" ht="28.5" customHeight="1" hidden="1">
      <c r="A18" s="140"/>
      <c r="B18" s="141" t="s">
        <v>45</v>
      </c>
      <c r="C18" s="141" t="s">
        <v>140</v>
      </c>
      <c r="D18" s="141"/>
      <c r="E18" s="142"/>
      <c r="F18" s="142"/>
      <c r="G18" s="145"/>
      <c r="H18" s="142"/>
    </row>
    <row r="19" spans="1:8" s="2" customFormat="1" ht="24" customHeight="1" hidden="1">
      <c r="A19" s="143">
        <v>4</v>
      </c>
      <c r="B19" s="144">
        <v>9790165146</v>
      </c>
      <c r="C19" s="144" t="s">
        <v>424</v>
      </c>
      <c r="D19" s="144" t="s">
        <v>210</v>
      </c>
      <c r="E19" s="145"/>
      <c r="F19" s="145"/>
      <c r="G19" s="145"/>
      <c r="H19" s="145">
        <v>0</v>
      </c>
    </row>
    <row r="20" spans="1:8" s="2" customFormat="1" ht="24" customHeight="1" hidden="1">
      <c r="A20" s="143">
        <v>4</v>
      </c>
      <c r="B20" s="144" t="s">
        <v>230</v>
      </c>
      <c r="C20" s="144" t="s">
        <v>231</v>
      </c>
      <c r="D20" s="144" t="s">
        <v>169</v>
      </c>
      <c r="E20" s="145"/>
      <c r="F20" s="145"/>
      <c r="G20" s="145"/>
      <c r="H20" s="145">
        <v>0</v>
      </c>
    </row>
    <row r="21" spans="1:8" s="2" customFormat="1" ht="24" customHeight="1" hidden="1">
      <c r="A21" s="143">
        <v>5</v>
      </c>
      <c r="B21" s="144" t="s">
        <v>232</v>
      </c>
      <c r="C21" s="144" t="s">
        <v>233</v>
      </c>
      <c r="D21" s="144" t="s">
        <v>169</v>
      </c>
      <c r="E21" s="145"/>
      <c r="F21" s="145"/>
      <c r="G21" s="145"/>
      <c r="H21" s="145">
        <v>0</v>
      </c>
    </row>
    <row r="22" spans="1:8" s="2" customFormat="1" ht="13.5" customHeight="1" hidden="1">
      <c r="A22" s="143">
        <v>6</v>
      </c>
      <c r="B22" s="144" t="s">
        <v>167</v>
      </c>
      <c r="C22" s="144" t="s">
        <v>168</v>
      </c>
      <c r="D22" s="144" t="s">
        <v>169</v>
      </c>
      <c r="E22" s="145"/>
      <c r="F22" s="145"/>
      <c r="G22" s="145"/>
      <c r="H22" s="145">
        <v>0</v>
      </c>
    </row>
    <row r="23" spans="1:8" s="2" customFormat="1" ht="24" customHeight="1" hidden="1">
      <c r="A23" s="143">
        <v>7</v>
      </c>
      <c r="B23" s="144" t="s">
        <v>170</v>
      </c>
      <c r="C23" s="144" t="s">
        <v>171</v>
      </c>
      <c r="D23" s="144" t="s">
        <v>169</v>
      </c>
      <c r="E23" s="145"/>
      <c r="F23" s="145"/>
      <c r="G23" s="145"/>
      <c r="H23" s="145">
        <v>0</v>
      </c>
    </row>
    <row r="24" spans="1:8" s="2" customFormat="1" ht="24" customHeight="1" hidden="1">
      <c r="A24" s="143">
        <v>8</v>
      </c>
      <c r="B24" s="144" t="s">
        <v>172</v>
      </c>
      <c r="C24" s="144" t="s">
        <v>173</v>
      </c>
      <c r="D24" s="144" t="s">
        <v>169</v>
      </c>
      <c r="E24" s="145"/>
      <c r="F24" s="145"/>
      <c r="G24" s="145"/>
      <c r="H24" s="145">
        <v>0</v>
      </c>
    </row>
    <row r="25" spans="1:8" s="2" customFormat="1" ht="24" customHeight="1" hidden="1">
      <c r="A25" s="143">
        <v>9</v>
      </c>
      <c r="B25" s="144" t="s">
        <v>174</v>
      </c>
      <c r="C25" s="144" t="s">
        <v>175</v>
      </c>
      <c r="D25" s="144" t="s">
        <v>169</v>
      </c>
      <c r="E25" s="145"/>
      <c r="F25" s="145"/>
      <c r="G25" s="145"/>
      <c r="H25" s="145">
        <v>0</v>
      </c>
    </row>
    <row r="26" spans="1:8" s="2" customFormat="1" ht="24" customHeight="1" hidden="1">
      <c r="A26" s="143">
        <v>10</v>
      </c>
      <c r="B26" s="144" t="s">
        <v>234</v>
      </c>
      <c r="C26" s="144" t="s">
        <v>235</v>
      </c>
      <c r="D26" s="144" t="s">
        <v>169</v>
      </c>
      <c r="E26" s="145"/>
      <c r="F26" s="145"/>
      <c r="G26" s="145"/>
      <c r="H26" s="145">
        <v>0</v>
      </c>
    </row>
    <row r="27" spans="1:8" s="2" customFormat="1" ht="28.5" customHeight="1">
      <c r="A27" s="140"/>
      <c r="B27" s="141" t="s">
        <v>178</v>
      </c>
      <c r="C27" s="141" t="s">
        <v>179</v>
      </c>
      <c r="D27" s="141"/>
      <c r="E27" s="142"/>
      <c r="F27" s="142"/>
      <c r="G27" s="145"/>
      <c r="H27" s="142"/>
    </row>
    <row r="28" spans="1:8" s="2" customFormat="1" ht="24" customHeight="1">
      <c r="A28" s="143">
        <v>2</v>
      </c>
      <c r="B28" s="144" t="s">
        <v>236</v>
      </c>
      <c r="C28" s="144" t="s">
        <v>237</v>
      </c>
      <c r="D28" s="144" t="s">
        <v>169</v>
      </c>
      <c r="E28" s="145">
        <v>0.55</v>
      </c>
      <c r="F28" s="145"/>
      <c r="G28" s="145"/>
      <c r="H28" s="145">
        <v>0</v>
      </c>
    </row>
    <row r="29" spans="1:8" s="2" customFormat="1" ht="30.75" customHeight="1" hidden="1">
      <c r="A29" s="137"/>
      <c r="B29" s="138" t="s">
        <v>50</v>
      </c>
      <c r="C29" s="138" t="s">
        <v>182</v>
      </c>
      <c r="D29" s="138"/>
      <c r="E29" s="139"/>
      <c r="F29" s="139"/>
      <c r="G29" s="145"/>
      <c r="H29" s="139"/>
    </row>
    <row r="30" spans="1:8" s="2" customFormat="1" ht="28.5" customHeight="1" hidden="1">
      <c r="A30" s="140"/>
      <c r="B30" s="141" t="s">
        <v>238</v>
      </c>
      <c r="C30" s="141" t="s">
        <v>239</v>
      </c>
      <c r="D30" s="141"/>
      <c r="E30" s="142"/>
      <c r="F30" s="142"/>
      <c r="G30" s="145"/>
      <c r="H30" s="142"/>
    </row>
    <row r="31" spans="1:8" s="2" customFormat="1" ht="24" customHeight="1" hidden="1">
      <c r="A31" s="143">
        <v>12</v>
      </c>
      <c r="B31" s="144" t="s">
        <v>240</v>
      </c>
      <c r="C31" s="144" t="s">
        <v>241</v>
      </c>
      <c r="D31" s="144" t="s">
        <v>119</v>
      </c>
      <c r="E31" s="145"/>
      <c r="F31" s="145"/>
      <c r="G31" s="145"/>
      <c r="H31" s="145">
        <v>0</v>
      </c>
    </row>
    <row r="32" spans="1:8" s="2" customFormat="1" ht="34.5" customHeight="1" hidden="1">
      <c r="A32" s="143">
        <v>13</v>
      </c>
      <c r="B32" s="144" t="s">
        <v>242</v>
      </c>
      <c r="C32" s="144" t="s">
        <v>243</v>
      </c>
      <c r="D32" s="144" t="s">
        <v>162</v>
      </c>
      <c r="E32" s="145"/>
      <c r="F32" s="145"/>
      <c r="G32" s="145"/>
      <c r="H32" s="145">
        <v>0.01984</v>
      </c>
    </row>
    <row r="33" spans="1:8" s="2" customFormat="1" ht="24" customHeight="1" hidden="1">
      <c r="A33" s="143">
        <v>14</v>
      </c>
      <c r="B33" s="144" t="s">
        <v>244</v>
      </c>
      <c r="C33" s="144" t="s">
        <v>245</v>
      </c>
      <c r="D33" s="144" t="s">
        <v>119</v>
      </c>
      <c r="E33" s="145"/>
      <c r="F33" s="145"/>
      <c r="G33" s="145"/>
      <c r="H33" s="145">
        <v>0</v>
      </c>
    </row>
    <row r="34" spans="1:8" s="2" customFormat="1" ht="13.5" customHeight="1" hidden="1">
      <c r="A34" s="146">
        <v>15</v>
      </c>
      <c r="B34" s="147" t="s">
        <v>246</v>
      </c>
      <c r="C34" s="147" t="s">
        <v>449</v>
      </c>
      <c r="D34" s="147" t="s">
        <v>162</v>
      </c>
      <c r="E34" s="148"/>
      <c r="F34" s="148"/>
      <c r="G34" s="145"/>
      <c r="H34" s="148">
        <v>0.1243563</v>
      </c>
    </row>
    <row r="35" spans="1:8" s="2" customFormat="1" ht="13.5" customHeight="1" hidden="1">
      <c r="A35" s="146">
        <v>16</v>
      </c>
      <c r="B35" s="147" t="s">
        <v>247</v>
      </c>
      <c r="C35" s="147" t="s">
        <v>248</v>
      </c>
      <c r="D35" s="147" t="s">
        <v>119</v>
      </c>
      <c r="E35" s="148"/>
      <c r="F35" s="148"/>
      <c r="G35" s="145"/>
      <c r="H35" s="148">
        <v>0.667986</v>
      </c>
    </row>
    <row r="36" spans="1:8" s="2" customFormat="1" ht="24" customHeight="1" hidden="1">
      <c r="A36" s="143">
        <v>17</v>
      </c>
      <c r="B36" s="144" t="s">
        <v>249</v>
      </c>
      <c r="C36" s="144" t="s">
        <v>250</v>
      </c>
      <c r="D36" s="144" t="s">
        <v>153</v>
      </c>
      <c r="E36" s="145"/>
      <c r="F36" s="145"/>
      <c r="G36" s="145"/>
      <c r="H36" s="145">
        <v>0.0003766</v>
      </c>
    </row>
    <row r="37" spans="1:8" s="2" customFormat="1" ht="13.5" customHeight="1" hidden="1">
      <c r="A37" s="146">
        <v>18</v>
      </c>
      <c r="B37" s="147" t="s">
        <v>251</v>
      </c>
      <c r="C37" s="147" t="s">
        <v>252</v>
      </c>
      <c r="D37" s="147" t="s">
        <v>153</v>
      </c>
      <c r="E37" s="148"/>
      <c r="F37" s="148"/>
      <c r="G37" s="145"/>
      <c r="H37" s="148">
        <v>0.0138404</v>
      </c>
    </row>
    <row r="38" spans="1:8" s="2" customFormat="1" ht="24" customHeight="1" hidden="1">
      <c r="A38" s="143">
        <v>19</v>
      </c>
      <c r="B38" s="144" t="s">
        <v>253</v>
      </c>
      <c r="C38" s="144" t="s">
        <v>254</v>
      </c>
      <c r="D38" s="144" t="s">
        <v>197</v>
      </c>
      <c r="E38" s="145"/>
      <c r="F38" s="145"/>
      <c r="G38" s="145"/>
      <c r="H38" s="145">
        <v>0</v>
      </c>
    </row>
    <row r="39" spans="1:8" s="2" customFormat="1" ht="28.5" customHeight="1" hidden="1">
      <c r="A39" s="140"/>
      <c r="B39" s="141" t="s">
        <v>255</v>
      </c>
      <c r="C39" s="141" t="s">
        <v>256</v>
      </c>
      <c r="D39" s="141"/>
      <c r="E39" s="142"/>
      <c r="F39" s="142"/>
      <c r="G39" s="145"/>
      <c r="H39" s="142"/>
    </row>
    <row r="40" spans="1:8" s="2" customFormat="1" ht="24" customHeight="1" hidden="1">
      <c r="A40" s="143">
        <v>20</v>
      </c>
      <c r="B40" s="144" t="s">
        <v>257</v>
      </c>
      <c r="C40" s="144" t="s">
        <v>425</v>
      </c>
      <c r="D40" s="144" t="s">
        <v>119</v>
      </c>
      <c r="E40" s="145"/>
      <c r="F40" s="145"/>
      <c r="G40" s="145"/>
      <c r="H40" s="145">
        <v>0.02728092</v>
      </c>
    </row>
    <row r="41" spans="1:8" s="2" customFormat="1" ht="24" customHeight="1" hidden="1">
      <c r="A41" s="146">
        <v>21</v>
      </c>
      <c r="B41" s="147" t="s">
        <v>258</v>
      </c>
      <c r="C41" s="147" t="s">
        <v>448</v>
      </c>
      <c r="D41" s="147" t="s">
        <v>119</v>
      </c>
      <c r="E41" s="148"/>
      <c r="F41" s="148"/>
      <c r="G41" s="145"/>
      <c r="H41" s="148">
        <v>0.945738</v>
      </c>
    </row>
    <row r="42" spans="1:8" s="2" customFormat="1" ht="24" customHeight="1" hidden="1">
      <c r="A42" s="143">
        <v>22</v>
      </c>
      <c r="B42" s="144" t="s">
        <v>259</v>
      </c>
      <c r="C42" s="144" t="s">
        <v>260</v>
      </c>
      <c r="D42" s="144" t="s">
        <v>197</v>
      </c>
      <c r="E42" s="145"/>
      <c r="F42" s="145"/>
      <c r="G42" s="145"/>
      <c r="H42" s="145">
        <v>0</v>
      </c>
    </row>
    <row r="43" spans="1:8" s="2" customFormat="1" ht="28.5" customHeight="1" hidden="1">
      <c r="A43" s="140"/>
      <c r="B43" s="141" t="s">
        <v>261</v>
      </c>
      <c r="C43" s="141" t="s">
        <v>262</v>
      </c>
      <c r="D43" s="141"/>
      <c r="E43" s="142"/>
      <c r="F43" s="142"/>
      <c r="G43" s="145"/>
      <c r="H43" s="142"/>
    </row>
    <row r="44" spans="1:8" s="2" customFormat="1" ht="24" customHeight="1" hidden="1">
      <c r="A44" s="143">
        <v>23</v>
      </c>
      <c r="B44" s="144" t="s">
        <v>263</v>
      </c>
      <c r="C44" s="144" t="s">
        <v>264</v>
      </c>
      <c r="D44" s="144" t="s">
        <v>153</v>
      </c>
      <c r="E44" s="145"/>
      <c r="F44" s="145"/>
      <c r="G44" s="145"/>
      <c r="H44" s="145">
        <v>0</v>
      </c>
    </row>
    <row r="45" spans="1:8" s="2" customFormat="1" ht="13.5" customHeight="1" hidden="1">
      <c r="A45" s="143">
        <v>24</v>
      </c>
      <c r="B45" s="144" t="s">
        <v>265</v>
      </c>
      <c r="C45" s="144" t="s">
        <v>266</v>
      </c>
      <c r="D45" s="144" t="s">
        <v>162</v>
      </c>
      <c r="E45" s="145"/>
      <c r="F45" s="145"/>
      <c r="G45" s="145"/>
      <c r="H45" s="145">
        <v>0.00256</v>
      </c>
    </row>
    <row r="46" spans="1:8" s="2" customFormat="1" ht="13.5" customHeight="1" hidden="1">
      <c r="A46" s="146">
        <v>25</v>
      </c>
      <c r="B46" s="147" t="s">
        <v>267</v>
      </c>
      <c r="C46" s="147" t="s">
        <v>268</v>
      </c>
      <c r="D46" s="147" t="s">
        <v>162</v>
      </c>
      <c r="E46" s="148"/>
      <c r="F46" s="148"/>
      <c r="G46" s="145"/>
      <c r="H46" s="148">
        <v>0.00148</v>
      </c>
    </row>
    <row r="47" spans="1:8" s="2" customFormat="1" ht="13.5" customHeight="1" hidden="1">
      <c r="A47" s="143">
        <v>26</v>
      </c>
      <c r="B47" s="144" t="s">
        <v>269</v>
      </c>
      <c r="C47" s="144" t="s">
        <v>270</v>
      </c>
      <c r="D47" s="144" t="s">
        <v>162</v>
      </c>
      <c r="E47" s="145"/>
      <c r="F47" s="145"/>
      <c r="G47" s="145"/>
      <c r="H47" s="145">
        <v>0.02</v>
      </c>
    </row>
    <row r="48" spans="1:8" s="2" customFormat="1" ht="24" customHeight="1" hidden="1">
      <c r="A48" s="143">
        <v>27</v>
      </c>
      <c r="B48" s="144" t="s">
        <v>271</v>
      </c>
      <c r="C48" s="144" t="s">
        <v>272</v>
      </c>
      <c r="D48" s="144" t="s">
        <v>197</v>
      </c>
      <c r="E48" s="145"/>
      <c r="F48" s="145"/>
      <c r="G48" s="145"/>
      <c r="H48" s="145">
        <v>0</v>
      </c>
    </row>
    <row r="49" spans="1:8" s="2" customFormat="1" ht="28.5" customHeight="1">
      <c r="A49" s="140"/>
      <c r="B49" s="141" t="s">
        <v>273</v>
      </c>
      <c r="C49" s="141" t="s">
        <v>274</v>
      </c>
      <c r="D49" s="141"/>
      <c r="E49" s="142"/>
      <c r="F49" s="142"/>
      <c r="G49" s="145"/>
      <c r="H49" s="142"/>
    </row>
    <row r="50" spans="1:8" s="2" customFormat="1" ht="24" customHeight="1">
      <c r="A50" s="143">
        <v>3</v>
      </c>
      <c r="B50" s="144" t="s">
        <v>275</v>
      </c>
      <c r="C50" s="144" t="s">
        <v>453</v>
      </c>
      <c r="D50" s="144" t="s">
        <v>119</v>
      </c>
      <c r="E50" s="145">
        <v>17.885</v>
      </c>
      <c r="F50" s="145"/>
      <c r="G50" s="145"/>
      <c r="H50" s="145">
        <v>0.0432817</v>
      </c>
    </row>
    <row r="51" spans="1:8" s="2" customFormat="1" ht="13.5" customHeight="1">
      <c r="A51" s="146">
        <v>4</v>
      </c>
      <c r="B51" s="147" t="s">
        <v>276</v>
      </c>
      <c r="C51" s="147" t="s">
        <v>426</v>
      </c>
      <c r="D51" s="147" t="s">
        <v>162</v>
      </c>
      <c r="E51" s="148">
        <v>19</v>
      </c>
      <c r="F51" s="148"/>
      <c r="G51" s="145"/>
      <c r="H51" s="148">
        <v>0.5265408</v>
      </c>
    </row>
    <row r="52" spans="1:8" s="2" customFormat="1" ht="34.5" customHeight="1">
      <c r="A52" s="143">
        <v>5</v>
      </c>
      <c r="B52" s="144" t="s">
        <v>277</v>
      </c>
      <c r="C52" s="144" t="s">
        <v>278</v>
      </c>
      <c r="D52" s="144" t="s">
        <v>210</v>
      </c>
      <c r="E52" s="145">
        <v>1</v>
      </c>
      <c r="F52" s="145"/>
      <c r="G52" s="145"/>
      <c r="H52" s="145">
        <v>0.4131435</v>
      </c>
    </row>
    <row r="53" spans="1:8" s="2" customFormat="1" ht="24" customHeight="1">
      <c r="A53" s="143">
        <v>6</v>
      </c>
      <c r="B53" s="144" t="s">
        <v>279</v>
      </c>
      <c r="C53" s="144" t="s">
        <v>280</v>
      </c>
      <c r="D53" s="144" t="s">
        <v>197</v>
      </c>
      <c r="E53" s="145">
        <v>1</v>
      </c>
      <c r="F53" s="145"/>
      <c r="G53" s="145"/>
      <c r="H53" s="145">
        <v>0</v>
      </c>
    </row>
    <row r="54" spans="1:8" s="2" customFormat="1" ht="28.5" customHeight="1">
      <c r="A54" s="140"/>
      <c r="B54" s="141" t="s">
        <v>183</v>
      </c>
      <c r="C54" s="141" t="s">
        <v>184</v>
      </c>
      <c r="D54" s="141"/>
      <c r="E54" s="142"/>
      <c r="F54" s="142"/>
      <c r="G54" s="145"/>
      <c r="H54" s="142"/>
    </row>
    <row r="55" spans="1:8" s="2" customFormat="1" ht="24" customHeight="1" hidden="1">
      <c r="A55" s="143">
        <v>32</v>
      </c>
      <c r="B55" s="144" t="s">
        <v>281</v>
      </c>
      <c r="C55" s="144" t="s">
        <v>282</v>
      </c>
      <c r="D55" s="144" t="s">
        <v>119</v>
      </c>
      <c r="E55" s="145"/>
      <c r="F55" s="145"/>
      <c r="G55" s="145"/>
      <c r="H55" s="145">
        <v>0</v>
      </c>
    </row>
    <row r="56" spans="1:8" s="2" customFormat="1" ht="24" customHeight="1">
      <c r="A56" s="143">
        <v>7</v>
      </c>
      <c r="B56" s="144" t="s">
        <v>283</v>
      </c>
      <c r="C56" s="144" t="s">
        <v>284</v>
      </c>
      <c r="D56" s="144" t="s">
        <v>119</v>
      </c>
      <c r="E56" s="145">
        <v>48</v>
      </c>
      <c r="F56" s="145"/>
      <c r="G56" s="145"/>
      <c r="H56" s="145">
        <v>0.0018666</v>
      </c>
    </row>
    <row r="57" spans="1:8" s="2" customFormat="1" ht="24" customHeight="1">
      <c r="A57" s="143">
        <v>8</v>
      </c>
      <c r="B57" s="144" t="s">
        <v>285</v>
      </c>
      <c r="C57" s="144" t="s">
        <v>454</v>
      </c>
      <c r="D57" s="144" t="s">
        <v>119</v>
      </c>
      <c r="E57" s="145">
        <v>48</v>
      </c>
      <c r="F57" s="145"/>
      <c r="G57" s="145"/>
      <c r="H57" s="145">
        <v>0</v>
      </c>
    </row>
    <row r="58" spans="1:8" s="2" customFormat="1" ht="24" customHeight="1" hidden="1">
      <c r="A58" s="143">
        <v>35</v>
      </c>
      <c r="B58" s="144" t="s">
        <v>286</v>
      </c>
      <c r="C58" s="144" t="s">
        <v>287</v>
      </c>
      <c r="D58" s="144" t="s">
        <v>153</v>
      </c>
      <c r="E58" s="145"/>
      <c r="F58" s="145"/>
      <c r="G58" s="145"/>
      <c r="H58" s="145">
        <v>8.5E-05</v>
      </c>
    </row>
    <row r="59" spans="1:8" s="2" customFormat="1" ht="34.5" customHeight="1" hidden="1">
      <c r="A59" s="143">
        <v>36</v>
      </c>
      <c r="B59" s="144" t="s">
        <v>288</v>
      </c>
      <c r="C59" s="144" t="s">
        <v>420</v>
      </c>
      <c r="D59" s="144" t="s">
        <v>153</v>
      </c>
      <c r="E59" s="145"/>
      <c r="F59" s="145"/>
      <c r="G59" s="145"/>
      <c r="H59" s="145">
        <v>0.0042924</v>
      </c>
    </row>
    <row r="60" spans="1:8" s="2" customFormat="1" ht="24" customHeight="1" hidden="1">
      <c r="A60" s="143">
        <v>37</v>
      </c>
      <c r="B60" s="144" t="s">
        <v>289</v>
      </c>
      <c r="C60" s="144" t="s">
        <v>290</v>
      </c>
      <c r="D60" s="144" t="s">
        <v>153</v>
      </c>
      <c r="E60" s="145"/>
      <c r="F60" s="145"/>
      <c r="G60" s="145"/>
      <c r="H60" s="145">
        <v>0.000402</v>
      </c>
    </row>
    <row r="61" spans="1:8" s="2" customFormat="1" ht="24" customHeight="1">
      <c r="A61" s="143">
        <v>9</v>
      </c>
      <c r="B61" s="144" t="s">
        <v>195</v>
      </c>
      <c r="C61" s="144" t="s">
        <v>196</v>
      </c>
      <c r="D61" s="144" t="s">
        <v>197</v>
      </c>
      <c r="E61" s="145">
        <v>1</v>
      </c>
      <c r="F61" s="145"/>
      <c r="G61" s="145"/>
      <c r="H61" s="145">
        <v>0</v>
      </c>
    </row>
    <row r="62" spans="1:8" s="2" customFormat="1" ht="28.5" customHeight="1" hidden="1">
      <c r="A62" s="140"/>
      <c r="B62" s="141" t="s">
        <v>291</v>
      </c>
      <c r="C62" s="141" t="s">
        <v>292</v>
      </c>
      <c r="D62" s="141"/>
      <c r="E62" s="142"/>
      <c r="F62" s="142"/>
      <c r="G62" s="145">
        <f>E62*F62</f>
        <v>0</v>
      </c>
      <c r="H62" s="142"/>
    </row>
    <row r="63" spans="1:8" s="2" customFormat="1" ht="13.5" customHeight="1" hidden="1">
      <c r="A63" s="143">
        <v>42</v>
      </c>
      <c r="B63" s="144" t="s">
        <v>293</v>
      </c>
      <c r="C63" s="144" t="s">
        <v>294</v>
      </c>
      <c r="D63" s="144" t="s">
        <v>162</v>
      </c>
      <c r="E63" s="145"/>
      <c r="F63" s="145">
        <v>4</v>
      </c>
      <c r="G63" s="145">
        <f>E63*F63</f>
        <v>0</v>
      </c>
      <c r="H63" s="145">
        <v>0</v>
      </c>
    </row>
    <row r="64" spans="1:8" s="2" customFormat="1" ht="13.5" customHeight="1" hidden="1">
      <c r="A64" s="146">
        <v>43</v>
      </c>
      <c r="B64" s="147" t="s">
        <v>295</v>
      </c>
      <c r="C64" s="147" t="s">
        <v>296</v>
      </c>
      <c r="D64" s="147" t="s">
        <v>162</v>
      </c>
      <c r="E64" s="148"/>
      <c r="F64" s="148">
        <v>10.3</v>
      </c>
      <c r="G64" s="145">
        <f>E64*F64</f>
        <v>0</v>
      </c>
      <c r="H64" s="148">
        <v>0.00464</v>
      </c>
    </row>
    <row r="65" spans="1:8" s="2" customFormat="1" ht="28.5" customHeight="1" hidden="1">
      <c r="A65" s="140"/>
      <c r="B65" s="141" t="s">
        <v>427</v>
      </c>
      <c r="C65" s="141" t="s">
        <v>428</v>
      </c>
      <c r="D65" s="141"/>
      <c r="E65" s="142"/>
      <c r="F65" s="142"/>
      <c r="G65" s="145">
        <f>E65*F65</f>
        <v>0</v>
      </c>
      <c r="H65" s="142"/>
    </row>
    <row r="66" spans="1:8" s="2" customFormat="1" ht="27.75" customHeight="1" hidden="1">
      <c r="A66" s="143">
        <v>42</v>
      </c>
      <c r="B66" s="144" t="s">
        <v>293</v>
      </c>
      <c r="C66" s="144" t="s">
        <v>429</v>
      </c>
      <c r="D66" s="144" t="s">
        <v>210</v>
      </c>
      <c r="E66" s="145">
        <v>1</v>
      </c>
      <c r="F66" s="145">
        <v>480</v>
      </c>
      <c r="G66" s="145">
        <f>E66*F66</f>
        <v>480</v>
      </c>
      <c r="H66" s="145">
        <v>0</v>
      </c>
    </row>
    <row r="67" spans="1:8" s="2" customFormat="1" ht="30.75" customHeight="1">
      <c r="A67" s="149"/>
      <c r="B67" s="150"/>
      <c r="C67" s="150" t="s">
        <v>455</v>
      </c>
      <c r="D67" s="150"/>
      <c r="E67" s="151"/>
      <c r="F67" s="151"/>
      <c r="G67" s="158"/>
      <c r="H67" s="151"/>
    </row>
    <row r="68" spans="3:7" ht="12" customHeight="1">
      <c r="C68" s="174" t="s">
        <v>85</v>
      </c>
      <c r="D68" s="174"/>
      <c r="E68" s="175"/>
      <c r="F68" s="175"/>
      <c r="G68" s="176">
        <f>G69-G67</f>
        <v>0</v>
      </c>
    </row>
    <row r="69" spans="3:7" ht="12" customHeight="1">
      <c r="C69" s="174" t="s">
        <v>456</v>
      </c>
      <c r="D69" s="174"/>
      <c r="E69" s="175"/>
      <c r="F69" s="175"/>
      <c r="G69" s="177">
        <f>G67*1.2</f>
        <v>0</v>
      </c>
    </row>
  </sheetData>
  <sheetProtection/>
  <mergeCells count="2">
    <mergeCell ref="A1:H1"/>
    <mergeCell ref="A7:C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187" t="s">
        <v>2</v>
      </c>
      <c r="F5" s="188"/>
      <c r="G5" s="188"/>
      <c r="H5" s="188"/>
      <c r="I5" s="188"/>
      <c r="J5" s="188"/>
      <c r="K5" s="188"/>
      <c r="L5" s="188"/>
      <c r="M5" s="189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 t="s">
        <v>4</v>
      </c>
      <c r="C6" s="16"/>
      <c r="D6" s="16"/>
      <c r="E6" s="190" t="s">
        <v>97</v>
      </c>
      <c r="F6" s="191"/>
      <c r="G6" s="191"/>
      <c r="H6" s="191"/>
      <c r="I6" s="191"/>
      <c r="J6" s="191"/>
      <c r="K6" s="191"/>
      <c r="L6" s="191"/>
      <c r="M6" s="192"/>
      <c r="N6" s="16"/>
      <c r="O6" s="16"/>
      <c r="P6" s="16" t="s">
        <v>5</v>
      </c>
      <c r="Q6" s="22"/>
      <c r="R6" s="23"/>
      <c r="S6" s="21"/>
    </row>
    <row r="7" spans="1:19" s="2" customFormat="1" ht="24.75" customHeight="1">
      <c r="A7" s="18"/>
      <c r="B7" s="16" t="s">
        <v>98</v>
      </c>
      <c r="C7" s="16"/>
      <c r="D7" s="16"/>
      <c r="E7" s="193" t="s">
        <v>297</v>
      </c>
      <c r="F7" s="194"/>
      <c r="G7" s="194"/>
      <c r="H7" s="194"/>
      <c r="I7" s="194"/>
      <c r="J7" s="194"/>
      <c r="K7" s="194"/>
      <c r="L7" s="194"/>
      <c r="M7" s="195"/>
      <c r="N7" s="16"/>
      <c r="O7" s="16"/>
      <c r="P7" s="16" t="s">
        <v>6</v>
      </c>
      <c r="Q7" s="24" t="s">
        <v>7</v>
      </c>
      <c r="R7" s="25"/>
      <c r="S7" s="21"/>
    </row>
    <row r="8" spans="1:19" s="2" customFormat="1" ht="24.75" customHeight="1">
      <c r="A8" s="18"/>
      <c r="B8" s="178"/>
      <c r="C8" s="178"/>
      <c r="D8" s="17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.75" customHeight="1">
      <c r="A9" s="18"/>
      <c r="B9" s="16" t="s">
        <v>10</v>
      </c>
      <c r="C9" s="16"/>
      <c r="D9" s="16"/>
      <c r="E9" s="196" t="s">
        <v>11</v>
      </c>
      <c r="F9" s="197"/>
      <c r="G9" s="197"/>
      <c r="H9" s="197"/>
      <c r="I9" s="197"/>
      <c r="J9" s="197"/>
      <c r="K9" s="197"/>
      <c r="L9" s="197"/>
      <c r="M9" s="198"/>
      <c r="N9" s="16"/>
      <c r="O9" s="16"/>
      <c r="P9" s="26"/>
      <c r="Q9" s="27"/>
      <c r="R9" s="28"/>
      <c r="S9" s="21"/>
    </row>
    <row r="10" spans="1:19" s="2" customFormat="1" ht="24.75" customHeight="1">
      <c r="A10" s="18"/>
      <c r="B10" s="16" t="s">
        <v>12</v>
      </c>
      <c r="C10" s="16"/>
      <c r="D10" s="16"/>
      <c r="E10" s="181" t="s">
        <v>13</v>
      </c>
      <c r="F10" s="182"/>
      <c r="G10" s="182"/>
      <c r="H10" s="182"/>
      <c r="I10" s="182"/>
      <c r="J10" s="182"/>
      <c r="K10" s="182"/>
      <c r="L10" s="182"/>
      <c r="M10" s="183"/>
      <c r="N10" s="16"/>
      <c r="O10" s="16"/>
      <c r="P10" s="26"/>
      <c r="Q10" s="27"/>
      <c r="R10" s="28"/>
      <c r="S10" s="21"/>
    </row>
    <row r="11" spans="1:19" s="2" customFormat="1" ht="24.75" customHeight="1">
      <c r="A11" s="18"/>
      <c r="B11" s="16" t="s">
        <v>14</v>
      </c>
      <c r="C11" s="16"/>
      <c r="D11" s="16"/>
      <c r="E11" s="181" t="s">
        <v>15</v>
      </c>
      <c r="F11" s="182"/>
      <c r="G11" s="182"/>
      <c r="H11" s="182"/>
      <c r="I11" s="182"/>
      <c r="J11" s="182"/>
      <c r="K11" s="182"/>
      <c r="L11" s="182"/>
      <c r="M11" s="183"/>
      <c r="N11" s="16"/>
      <c r="O11" s="16"/>
      <c r="P11" s="26"/>
      <c r="Q11" s="27"/>
      <c r="R11" s="28"/>
      <c r="S11" s="21"/>
    </row>
    <row r="12" spans="1:19" s="2" customFormat="1" ht="21.75" customHeight="1">
      <c r="A12" s="29"/>
      <c r="B12" s="179" t="s">
        <v>16</v>
      </c>
      <c r="C12" s="179"/>
      <c r="D12" s="179"/>
      <c r="E12" s="184" t="s">
        <v>17</v>
      </c>
      <c r="F12" s="185"/>
      <c r="G12" s="185"/>
      <c r="H12" s="185"/>
      <c r="I12" s="185"/>
      <c r="J12" s="185"/>
      <c r="K12" s="185"/>
      <c r="L12" s="185"/>
      <c r="M12" s="186"/>
      <c r="N12" s="30"/>
      <c r="O12" s="30"/>
      <c r="P12" s="31"/>
      <c r="Q12" s="201"/>
      <c r="R12" s="202"/>
      <c r="S12" s="32"/>
    </row>
    <row r="13" spans="1:19" s="2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.75" customHeight="1">
      <c r="A14" s="18"/>
      <c r="B14" s="16"/>
      <c r="C14" s="16"/>
      <c r="D14" s="16"/>
      <c r="E14" s="34" t="s">
        <v>18</v>
      </c>
      <c r="F14" s="16"/>
      <c r="G14" s="30"/>
      <c r="H14" s="30"/>
      <c r="I14" s="30"/>
      <c r="J14" s="16"/>
      <c r="K14" s="16"/>
      <c r="L14" s="16"/>
      <c r="M14" s="16"/>
      <c r="N14" s="16"/>
      <c r="O14" s="16"/>
      <c r="P14" s="34" t="s">
        <v>19</v>
      </c>
      <c r="Q14" s="35"/>
      <c r="R14" s="16"/>
      <c r="S14" s="21"/>
    </row>
    <row r="15" spans="1:19" s="2" customFormat="1" ht="18.75" customHeight="1">
      <c r="A15" s="18"/>
      <c r="B15" s="16"/>
      <c r="C15" s="16"/>
      <c r="D15" s="16"/>
      <c r="E15" s="31"/>
      <c r="F15" s="16"/>
      <c r="G15" s="30"/>
      <c r="H15" s="30"/>
      <c r="I15" s="30"/>
      <c r="J15" s="16"/>
      <c r="K15" s="16"/>
      <c r="L15" s="16"/>
      <c r="M15" s="16"/>
      <c r="N15" s="16"/>
      <c r="O15" s="16"/>
      <c r="P15" s="31" t="s">
        <v>20</v>
      </c>
      <c r="Q15" s="35"/>
      <c r="R15" s="16"/>
      <c r="S15" s="21"/>
    </row>
    <row r="16" spans="1:19" s="2" customFormat="1" ht="9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8"/>
    </row>
    <row r="17" spans="1:19" s="2" customFormat="1" ht="20.25" customHeight="1">
      <c r="A17" s="39"/>
      <c r="B17" s="40"/>
      <c r="C17" s="40"/>
      <c r="D17" s="40"/>
      <c r="E17" s="41" t="s">
        <v>21</v>
      </c>
      <c r="F17" s="40"/>
      <c r="G17" s="40"/>
      <c r="H17" s="40"/>
      <c r="I17" s="40"/>
      <c r="J17" s="40"/>
      <c r="K17" s="40"/>
      <c r="L17" s="40"/>
      <c r="M17" s="40"/>
      <c r="N17" s="40"/>
      <c r="O17" s="37"/>
      <c r="P17" s="40"/>
      <c r="Q17" s="40"/>
      <c r="R17" s="40"/>
      <c r="S17" s="42"/>
    </row>
    <row r="18" spans="1:19" s="2" customFormat="1" ht="21.75" customHeight="1">
      <c r="A18" s="43" t="s">
        <v>22</v>
      </c>
      <c r="B18" s="44"/>
      <c r="C18" s="44"/>
      <c r="D18" s="45"/>
      <c r="E18" s="46" t="s">
        <v>23</v>
      </c>
      <c r="F18" s="45"/>
      <c r="G18" s="46" t="s">
        <v>24</v>
      </c>
      <c r="H18" s="44"/>
      <c r="I18" s="45"/>
      <c r="J18" s="46" t="s">
        <v>25</v>
      </c>
      <c r="K18" s="44"/>
      <c r="L18" s="46" t="s">
        <v>26</v>
      </c>
      <c r="M18" s="44"/>
      <c r="N18" s="44"/>
      <c r="O18" s="47"/>
      <c r="P18" s="45"/>
      <c r="Q18" s="46" t="s">
        <v>27</v>
      </c>
      <c r="R18" s="44"/>
      <c r="S18" s="48"/>
    </row>
    <row r="19" spans="1:19" s="2" customFormat="1" ht="19.5" customHeight="1">
      <c r="A19" s="49"/>
      <c r="B19" s="50"/>
      <c r="C19" s="50"/>
      <c r="D19" s="51">
        <v>0</v>
      </c>
      <c r="E19" s="52">
        <v>0</v>
      </c>
      <c r="F19" s="53"/>
      <c r="G19" s="54"/>
      <c r="H19" s="50"/>
      <c r="I19" s="51">
        <v>0</v>
      </c>
      <c r="J19" s="52">
        <v>0</v>
      </c>
      <c r="K19" s="55"/>
      <c r="L19" s="54"/>
      <c r="M19" s="50"/>
      <c r="N19" s="50"/>
      <c r="O19" s="56"/>
      <c r="P19" s="51">
        <v>0</v>
      </c>
      <c r="Q19" s="54"/>
      <c r="R19" s="57">
        <v>0</v>
      </c>
      <c r="S19" s="58"/>
    </row>
    <row r="20" spans="1:19" s="2" customFormat="1" ht="20.25" customHeight="1">
      <c r="A20" s="39"/>
      <c r="B20" s="40"/>
      <c r="C20" s="40"/>
      <c r="D20" s="40"/>
      <c r="E20" s="41" t="s">
        <v>28</v>
      </c>
      <c r="F20" s="40"/>
      <c r="G20" s="40"/>
      <c r="H20" s="40"/>
      <c r="I20" s="40"/>
      <c r="J20" s="59" t="s">
        <v>29</v>
      </c>
      <c r="K20" s="40"/>
      <c r="L20" s="40"/>
      <c r="M20" s="40"/>
      <c r="N20" s="40"/>
      <c r="O20" s="37"/>
      <c r="P20" s="40"/>
      <c r="Q20" s="40"/>
      <c r="R20" s="40"/>
      <c r="S20" s="42"/>
    </row>
    <row r="21" spans="1:19" s="2" customFormat="1" ht="19.5" customHeight="1">
      <c r="A21" s="60" t="s">
        <v>30</v>
      </c>
      <c r="B21" s="61"/>
      <c r="C21" s="62" t="s">
        <v>31</v>
      </c>
      <c r="D21" s="63"/>
      <c r="E21" s="63"/>
      <c r="F21" s="64"/>
      <c r="G21" s="60" t="s">
        <v>32</v>
      </c>
      <c r="H21" s="65"/>
      <c r="I21" s="62" t="s">
        <v>33</v>
      </c>
      <c r="J21" s="63"/>
      <c r="K21" s="63"/>
      <c r="L21" s="60" t="s">
        <v>34</v>
      </c>
      <c r="M21" s="65"/>
      <c r="N21" s="62" t="s">
        <v>35</v>
      </c>
      <c r="O21" s="66"/>
      <c r="P21" s="63"/>
      <c r="Q21" s="63"/>
      <c r="R21" s="63"/>
      <c r="S21" s="64"/>
    </row>
    <row r="22" spans="1:19" s="2" customFormat="1" ht="19.5" customHeight="1">
      <c r="A22" s="67" t="s">
        <v>36</v>
      </c>
      <c r="B22" s="68" t="s">
        <v>37</v>
      </c>
      <c r="C22" s="69"/>
      <c r="D22" s="70" t="s">
        <v>38</v>
      </c>
      <c r="E22" s="71">
        <v>0</v>
      </c>
      <c r="F22" s="72"/>
      <c r="G22" s="67" t="s">
        <v>39</v>
      </c>
      <c r="H22" s="73" t="s">
        <v>40</v>
      </c>
      <c r="I22" s="74"/>
      <c r="J22" s="75">
        <v>0</v>
      </c>
      <c r="K22" s="76"/>
      <c r="L22" s="67" t="s">
        <v>41</v>
      </c>
      <c r="M22" s="77" t="s">
        <v>42</v>
      </c>
      <c r="N22" s="78"/>
      <c r="O22" s="47"/>
      <c r="P22" s="78"/>
      <c r="Q22" s="79"/>
      <c r="R22" s="71">
        <v>0</v>
      </c>
      <c r="S22" s="72"/>
    </row>
    <row r="23" spans="1:19" s="2" customFormat="1" ht="19.5" customHeight="1">
      <c r="A23" s="67" t="s">
        <v>43</v>
      </c>
      <c r="B23" s="80"/>
      <c r="C23" s="81"/>
      <c r="D23" s="70" t="s">
        <v>44</v>
      </c>
      <c r="E23" s="71">
        <v>0</v>
      </c>
      <c r="F23" s="72"/>
      <c r="G23" s="67" t="s">
        <v>45</v>
      </c>
      <c r="H23" s="16" t="s">
        <v>46</v>
      </c>
      <c r="I23" s="74"/>
      <c r="J23" s="75">
        <v>0</v>
      </c>
      <c r="K23" s="76"/>
      <c r="L23" s="67" t="s">
        <v>47</v>
      </c>
      <c r="M23" s="77" t="s">
        <v>48</v>
      </c>
      <c r="N23" s="78"/>
      <c r="O23" s="47"/>
      <c r="P23" s="78"/>
      <c r="Q23" s="79"/>
      <c r="R23" s="71">
        <v>0</v>
      </c>
      <c r="S23" s="72"/>
    </row>
    <row r="24" spans="1:19" s="2" customFormat="1" ht="19.5" customHeight="1">
      <c r="A24" s="67" t="s">
        <v>49</v>
      </c>
      <c r="B24" s="68" t="s">
        <v>50</v>
      </c>
      <c r="C24" s="69"/>
      <c r="D24" s="70" t="s">
        <v>38</v>
      </c>
      <c r="E24" s="71">
        <v>0</v>
      </c>
      <c r="F24" s="72"/>
      <c r="G24" s="67" t="s">
        <v>51</v>
      </c>
      <c r="H24" s="73" t="s">
        <v>52</v>
      </c>
      <c r="I24" s="74"/>
      <c r="J24" s="75">
        <v>0</v>
      </c>
      <c r="K24" s="76"/>
      <c r="L24" s="67" t="s">
        <v>53</v>
      </c>
      <c r="M24" s="77" t="s">
        <v>54</v>
      </c>
      <c r="N24" s="78"/>
      <c r="O24" s="47"/>
      <c r="P24" s="78"/>
      <c r="Q24" s="79"/>
      <c r="R24" s="71">
        <v>0</v>
      </c>
      <c r="S24" s="72"/>
    </row>
    <row r="25" spans="1:19" s="2" customFormat="1" ht="19.5" customHeight="1">
      <c r="A25" s="67" t="s">
        <v>55</v>
      </c>
      <c r="B25" s="80"/>
      <c r="C25" s="81"/>
      <c r="D25" s="70" t="s">
        <v>44</v>
      </c>
      <c r="E25" s="71">
        <v>0</v>
      </c>
      <c r="F25" s="72"/>
      <c r="G25" s="67" t="s">
        <v>56</v>
      </c>
      <c r="H25" s="73"/>
      <c r="I25" s="74"/>
      <c r="J25" s="75">
        <v>0</v>
      </c>
      <c r="K25" s="76"/>
      <c r="L25" s="67" t="s">
        <v>57</v>
      </c>
      <c r="M25" s="77" t="s">
        <v>58</v>
      </c>
      <c r="N25" s="78"/>
      <c r="O25" s="47"/>
      <c r="P25" s="78"/>
      <c r="Q25" s="79"/>
      <c r="R25" s="71">
        <v>0</v>
      </c>
      <c r="S25" s="72"/>
    </row>
    <row r="26" spans="1:19" s="2" customFormat="1" ht="19.5" customHeight="1">
      <c r="A26" s="67" t="s">
        <v>59</v>
      </c>
      <c r="B26" s="68" t="s">
        <v>60</v>
      </c>
      <c r="C26" s="69"/>
      <c r="D26" s="70" t="s">
        <v>38</v>
      </c>
      <c r="E26" s="71">
        <v>40.532</v>
      </c>
      <c r="F26" s="72"/>
      <c r="G26" s="82"/>
      <c r="H26" s="78"/>
      <c r="I26" s="74"/>
      <c r="J26" s="75"/>
      <c r="K26" s="76"/>
      <c r="L26" s="67" t="s">
        <v>61</v>
      </c>
      <c r="M26" s="77" t="s">
        <v>62</v>
      </c>
      <c r="N26" s="78"/>
      <c r="O26" s="47"/>
      <c r="P26" s="78"/>
      <c r="Q26" s="79"/>
      <c r="R26" s="71">
        <v>0</v>
      </c>
      <c r="S26" s="72"/>
    </row>
    <row r="27" spans="1:19" s="2" customFormat="1" ht="19.5" customHeight="1">
      <c r="A27" s="67" t="s">
        <v>63</v>
      </c>
      <c r="B27" s="80"/>
      <c r="C27" s="81"/>
      <c r="D27" s="70" t="s">
        <v>44</v>
      </c>
      <c r="E27" s="71">
        <v>168.887</v>
      </c>
      <c r="F27" s="72"/>
      <c r="G27" s="82"/>
      <c r="H27" s="78"/>
      <c r="I27" s="74"/>
      <c r="J27" s="75"/>
      <c r="K27" s="76"/>
      <c r="L27" s="67" t="s">
        <v>64</v>
      </c>
      <c r="M27" s="73" t="s">
        <v>65</v>
      </c>
      <c r="N27" s="78"/>
      <c r="O27" s="47"/>
      <c r="P27" s="78"/>
      <c r="Q27" s="74"/>
      <c r="R27" s="71">
        <v>0</v>
      </c>
      <c r="S27" s="72"/>
    </row>
    <row r="28" spans="1:19" s="2" customFormat="1" ht="19.5" customHeight="1">
      <c r="A28" s="67" t="s">
        <v>66</v>
      </c>
      <c r="B28" s="180" t="s">
        <v>67</v>
      </c>
      <c r="C28" s="180"/>
      <c r="D28" s="180"/>
      <c r="E28" s="83">
        <v>209.419</v>
      </c>
      <c r="F28" s="42"/>
      <c r="G28" s="67" t="s">
        <v>68</v>
      </c>
      <c r="H28" s="84" t="s">
        <v>69</v>
      </c>
      <c r="I28" s="74"/>
      <c r="J28" s="85"/>
      <c r="K28" s="86"/>
      <c r="L28" s="67" t="s">
        <v>70</v>
      </c>
      <c r="M28" s="84" t="s">
        <v>71</v>
      </c>
      <c r="N28" s="78"/>
      <c r="O28" s="47"/>
      <c r="P28" s="78"/>
      <c r="Q28" s="74"/>
      <c r="R28" s="83">
        <v>0</v>
      </c>
      <c r="S28" s="42"/>
    </row>
    <row r="29" spans="1:19" s="2" customFormat="1" ht="19.5" customHeight="1">
      <c r="A29" s="87" t="s">
        <v>72</v>
      </c>
      <c r="B29" s="88" t="s">
        <v>73</v>
      </c>
      <c r="C29" s="89"/>
      <c r="D29" s="90"/>
      <c r="E29" s="91">
        <v>124.528</v>
      </c>
      <c r="F29" s="38"/>
      <c r="G29" s="87" t="s">
        <v>74</v>
      </c>
      <c r="H29" s="88" t="s">
        <v>75</v>
      </c>
      <c r="I29" s="90"/>
      <c r="J29" s="92">
        <v>0</v>
      </c>
      <c r="K29" s="93"/>
      <c r="L29" s="87" t="s">
        <v>76</v>
      </c>
      <c r="M29" s="88" t="s">
        <v>77</v>
      </c>
      <c r="N29" s="89"/>
      <c r="O29" s="37"/>
      <c r="P29" s="89"/>
      <c r="Q29" s="90"/>
      <c r="R29" s="91">
        <v>0</v>
      </c>
      <c r="S29" s="38"/>
    </row>
    <row r="30" spans="1:19" s="2" customFormat="1" ht="19.5" customHeight="1">
      <c r="A30" s="94" t="s">
        <v>12</v>
      </c>
      <c r="B30" s="15"/>
      <c r="C30" s="15"/>
      <c r="D30" s="15"/>
      <c r="E30" s="15"/>
      <c r="F30" s="95"/>
      <c r="G30" s="96"/>
      <c r="H30" s="15"/>
      <c r="I30" s="15"/>
      <c r="J30" s="15"/>
      <c r="K30" s="15"/>
      <c r="L30" s="60" t="s">
        <v>78</v>
      </c>
      <c r="M30" s="45"/>
      <c r="N30" s="62" t="s">
        <v>79</v>
      </c>
      <c r="O30" s="66"/>
      <c r="P30" s="44"/>
      <c r="Q30" s="44"/>
      <c r="R30" s="44"/>
      <c r="S30" s="48"/>
    </row>
    <row r="31" spans="1:19" s="2" customFormat="1" ht="19.5" customHeight="1">
      <c r="A31" s="18"/>
      <c r="B31" s="16"/>
      <c r="C31" s="16"/>
      <c r="D31" s="16"/>
      <c r="E31" s="16"/>
      <c r="F31" s="97"/>
      <c r="G31" s="98"/>
      <c r="H31" s="16"/>
      <c r="I31" s="16"/>
      <c r="J31" s="16"/>
      <c r="K31" s="16"/>
      <c r="L31" s="67" t="s">
        <v>80</v>
      </c>
      <c r="M31" s="73" t="s">
        <v>81</v>
      </c>
      <c r="N31" s="78"/>
      <c r="O31" s="47"/>
      <c r="P31" s="78"/>
      <c r="Q31" s="74"/>
      <c r="R31" s="83">
        <v>333.95</v>
      </c>
      <c r="S31" s="42"/>
    </row>
    <row r="32" spans="1:19" s="2" customFormat="1" ht="19.5" customHeight="1">
      <c r="A32" s="99" t="s">
        <v>82</v>
      </c>
      <c r="B32" s="47"/>
      <c r="C32" s="47"/>
      <c r="D32" s="47"/>
      <c r="E32" s="47"/>
      <c r="F32" s="81"/>
      <c r="G32" s="100" t="s">
        <v>83</v>
      </c>
      <c r="H32" s="47"/>
      <c r="I32" s="47"/>
      <c r="J32" s="47"/>
      <c r="K32" s="47"/>
      <c r="L32" s="67" t="s">
        <v>84</v>
      </c>
      <c r="M32" s="77" t="s">
        <v>85</v>
      </c>
      <c r="N32" s="101">
        <v>20</v>
      </c>
      <c r="O32" s="102" t="s">
        <v>86</v>
      </c>
      <c r="P32" s="103">
        <v>333.95</v>
      </c>
      <c r="Q32" s="74"/>
      <c r="R32" s="104">
        <v>66.79</v>
      </c>
      <c r="S32" s="105"/>
    </row>
    <row r="33" spans="1:19" s="2" customFormat="1" ht="12.75" customHeight="1" hidden="1">
      <c r="A33" s="106"/>
      <c r="B33" s="107"/>
      <c r="C33" s="107"/>
      <c r="D33" s="107"/>
      <c r="E33" s="107"/>
      <c r="F33" s="69"/>
      <c r="G33" s="108"/>
      <c r="H33" s="107"/>
      <c r="I33" s="107"/>
      <c r="J33" s="107"/>
      <c r="K33" s="107"/>
      <c r="L33" s="109"/>
      <c r="M33" s="110"/>
      <c r="N33" s="111"/>
      <c r="O33" s="112"/>
      <c r="P33" s="113"/>
      <c r="Q33" s="111"/>
      <c r="R33" s="114"/>
      <c r="S33" s="72"/>
    </row>
    <row r="34" spans="1:19" s="2" customFormat="1" ht="35.25" customHeight="1">
      <c r="A34" s="115" t="s">
        <v>10</v>
      </c>
      <c r="B34" s="116"/>
      <c r="C34" s="116"/>
      <c r="D34" s="116"/>
      <c r="E34" s="16"/>
      <c r="F34" s="97"/>
      <c r="G34" s="98"/>
      <c r="H34" s="16"/>
      <c r="I34" s="16"/>
      <c r="J34" s="16"/>
      <c r="K34" s="16"/>
      <c r="L34" s="87" t="s">
        <v>87</v>
      </c>
      <c r="M34" s="199" t="s">
        <v>88</v>
      </c>
      <c r="N34" s="200"/>
      <c r="O34" s="200"/>
      <c r="P34" s="200"/>
      <c r="Q34" s="90"/>
      <c r="R34" s="117">
        <v>400.74</v>
      </c>
      <c r="S34" s="28"/>
    </row>
    <row r="35" spans="1:19" s="2" customFormat="1" ht="33" customHeight="1">
      <c r="A35" s="99" t="s">
        <v>82</v>
      </c>
      <c r="B35" s="47"/>
      <c r="C35" s="47"/>
      <c r="D35" s="47"/>
      <c r="E35" s="47"/>
      <c r="F35" s="81"/>
      <c r="G35" s="100" t="s">
        <v>83</v>
      </c>
      <c r="H35" s="47"/>
      <c r="I35" s="47"/>
      <c r="J35" s="47"/>
      <c r="K35" s="47"/>
      <c r="L35" s="60" t="s">
        <v>89</v>
      </c>
      <c r="M35" s="45"/>
      <c r="N35" s="62" t="s">
        <v>90</v>
      </c>
      <c r="O35" s="66"/>
      <c r="P35" s="44"/>
      <c r="Q35" s="44"/>
      <c r="R35" s="118"/>
      <c r="S35" s="48"/>
    </row>
    <row r="36" spans="1:19" s="2" customFormat="1" ht="20.25" customHeight="1">
      <c r="A36" s="119" t="s">
        <v>14</v>
      </c>
      <c r="B36" s="107"/>
      <c r="C36" s="107"/>
      <c r="D36" s="107"/>
      <c r="E36" s="107"/>
      <c r="F36" s="69"/>
      <c r="G36" s="120"/>
      <c r="H36" s="107"/>
      <c r="I36" s="107"/>
      <c r="J36" s="107"/>
      <c r="K36" s="107"/>
      <c r="L36" s="67" t="s">
        <v>91</v>
      </c>
      <c r="M36" s="73" t="s">
        <v>92</v>
      </c>
      <c r="N36" s="78"/>
      <c r="O36" s="47"/>
      <c r="P36" s="78"/>
      <c r="Q36" s="74"/>
      <c r="R36" s="71">
        <v>0</v>
      </c>
      <c r="S36" s="72"/>
    </row>
    <row r="37" spans="1:19" s="2" customFormat="1" ht="19.5" customHeight="1">
      <c r="A37" s="18"/>
      <c r="B37" s="16"/>
      <c r="C37" s="16"/>
      <c r="D37" s="16"/>
      <c r="E37" s="16"/>
      <c r="F37" s="97"/>
      <c r="G37" s="121"/>
      <c r="H37" s="16"/>
      <c r="I37" s="16"/>
      <c r="J37" s="16"/>
      <c r="K37" s="16"/>
      <c r="L37" s="67" t="s">
        <v>93</v>
      </c>
      <c r="M37" s="73" t="s">
        <v>94</v>
      </c>
      <c r="N37" s="78"/>
      <c r="O37" s="47"/>
      <c r="P37" s="78"/>
      <c r="Q37" s="74"/>
      <c r="R37" s="71">
        <v>0</v>
      </c>
      <c r="S37" s="72"/>
    </row>
    <row r="38" spans="1:19" s="2" customFormat="1" ht="19.5" customHeight="1">
      <c r="A38" s="122" t="s">
        <v>82</v>
      </c>
      <c r="B38" s="37"/>
      <c r="C38" s="37"/>
      <c r="D38" s="37"/>
      <c r="E38" s="37"/>
      <c r="F38" s="123"/>
      <c r="G38" s="124" t="s">
        <v>83</v>
      </c>
      <c r="H38" s="37"/>
      <c r="I38" s="37"/>
      <c r="J38" s="37"/>
      <c r="K38" s="37"/>
      <c r="L38" s="87" t="s">
        <v>95</v>
      </c>
      <c r="M38" s="88" t="s">
        <v>96</v>
      </c>
      <c r="N38" s="89"/>
      <c r="O38" s="125"/>
      <c r="P38" s="89"/>
      <c r="Q38" s="90"/>
      <c r="R38" s="52">
        <v>0</v>
      </c>
      <c r="S38" s="126"/>
    </row>
  </sheetData>
  <sheetProtection/>
  <mergeCells count="12">
    <mergeCell ref="E5:M5"/>
    <mergeCell ref="E6:M6"/>
    <mergeCell ref="E7:M7"/>
    <mergeCell ref="E9:M9"/>
    <mergeCell ref="M34:P34"/>
    <mergeCell ref="Q12:R12"/>
    <mergeCell ref="B8:D8"/>
    <mergeCell ref="B12:D12"/>
    <mergeCell ref="B28:D28"/>
    <mergeCell ref="E10:M10"/>
    <mergeCell ref="E11:M11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93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PageLayoutView="0" workbookViewId="0" topLeftCell="A1">
      <selection activeCell="F23" sqref="F23"/>
    </sheetView>
  </sheetViews>
  <sheetFormatPr defaultColWidth="10.5" defaultRowHeight="12" customHeight="1"/>
  <cols>
    <col min="1" max="1" width="4" style="152" customWidth="1"/>
    <col min="2" max="2" width="12.33203125" style="153" customWidth="1"/>
    <col min="3" max="3" width="49.83203125" style="153" customWidth="1"/>
    <col min="4" max="4" width="3.83203125" style="153" customWidth="1"/>
    <col min="5" max="5" width="11.33203125" style="154" customWidth="1"/>
    <col min="6" max="6" width="11.5" style="154" customWidth="1"/>
    <col min="7" max="7" width="17.33203125" style="154" customWidth="1"/>
    <col min="8" max="8" width="13.83203125" style="154" customWidth="1"/>
    <col min="9" max="16384" width="10.5" style="1" customWidth="1"/>
  </cols>
  <sheetData>
    <row r="1" spans="1:8" s="2" customFormat="1" ht="27.75" customHeight="1">
      <c r="A1" s="203" t="s">
        <v>100</v>
      </c>
      <c r="B1" s="204"/>
      <c r="C1" s="204"/>
      <c r="D1" s="204"/>
      <c r="E1" s="204"/>
      <c r="F1" s="204"/>
      <c r="G1" s="204"/>
      <c r="H1" s="204"/>
    </row>
    <row r="2" spans="1:8" s="2" customFormat="1" ht="12.75" customHeight="1">
      <c r="A2" s="127" t="s">
        <v>101</v>
      </c>
      <c r="B2" s="128"/>
      <c r="C2" s="128"/>
      <c r="D2" s="128"/>
      <c r="E2" s="128"/>
      <c r="F2" s="128"/>
      <c r="G2" s="128"/>
      <c r="H2" s="128"/>
    </row>
    <row r="3" spans="1:8" s="2" customFormat="1" ht="12.75" customHeight="1">
      <c r="A3" s="127" t="s">
        <v>102</v>
      </c>
      <c r="B3" s="128"/>
      <c r="C3" s="128"/>
      <c r="D3" s="128"/>
      <c r="E3" s="128"/>
      <c r="F3" s="128"/>
      <c r="G3" s="128"/>
      <c r="H3" s="128"/>
    </row>
    <row r="4" spans="1:8" s="2" customFormat="1" ht="13.5" customHeight="1">
      <c r="A4" s="129" t="s">
        <v>103</v>
      </c>
      <c r="B4" s="127"/>
      <c r="C4" s="129" t="s">
        <v>298</v>
      </c>
      <c r="D4" s="130"/>
      <c r="E4" s="130"/>
      <c r="F4" s="130"/>
      <c r="G4" s="130"/>
      <c r="H4" s="130"/>
    </row>
    <row r="5" spans="1:8" s="2" customFormat="1" ht="6.75" customHeight="1">
      <c r="A5" s="131"/>
      <c r="B5" s="132"/>
      <c r="C5" s="132"/>
      <c r="D5" s="132"/>
      <c r="E5" s="133"/>
      <c r="F5" s="133"/>
      <c r="G5" s="133"/>
      <c r="H5" s="133"/>
    </row>
    <row r="6" spans="1:8" s="2" customFormat="1" ht="12.75" customHeight="1">
      <c r="A6" s="128" t="s">
        <v>105</v>
      </c>
      <c r="B6" s="128"/>
      <c r="C6" s="128"/>
      <c r="D6" s="128"/>
      <c r="E6" s="128"/>
      <c r="F6" s="128"/>
      <c r="G6" s="128"/>
      <c r="H6" s="128"/>
    </row>
    <row r="7" spans="1:8" s="2" customFormat="1" ht="13.5" customHeight="1">
      <c r="A7" s="128" t="s">
        <v>419</v>
      </c>
      <c r="B7" s="128"/>
      <c r="C7" s="128"/>
      <c r="D7" s="128"/>
      <c r="E7" s="128"/>
      <c r="F7" s="128"/>
      <c r="G7" s="128"/>
      <c r="H7" s="128"/>
    </row>
    <row r="8" spans="1:8" s="2" customFormat="1" ht="13.5" customHeight="1">
      <c r="A8" s="205" t="s">
        <v>106</v>
      </c>
      <c r="B8" s="206"/>
      <c r="C8" s="206"/>
      <c r="D8" s="134"/>
      <c r="E8" s="128"/>
      <c r="F8" s="135"/>
      <c r="G8" s="135"/>
      <c r="H8" s="135"/>
    </row>
    <row r="9" spans="1:8" s="2" customFormat="1" ht="6.75" customHeight="1">
      <c r="A9" s="131"/>
      <c r="B9" s="131"/>
      <c r="C9" s="131"/>
      <c r="D9" s="131"/>
      <c r="E9" s="131"/>
      <c r="F9" s="131"/>
      <c r="G9" s="131"/>
      <c r="H9" s="131"/>
    </row>
    <row r="10" spans="1:8" s="2" customFormat="1" ht="28.5" customHeight="1">
      <c r="A10" s="136" t="s">
        <v>107</v>
      </c>
      <c r="B10" s="136" t="s">
        <v>108</v>
      </c>
      <c r="C10" s="136" t="s">
        <v>109</v>
      </c>
      <c r="D10" s="136" t="s">
        <v>110</v>
      </c>
      <c r="E10" s="136" t="s">
        <v>111</v>
      </c>
      <c r="F10" s="136" t="s">
        <v>112</v>
      </c>
      <c r="G10" s="136" t="s">
        <v>113</v>
      </c>
      <c r="H10" s="136" t="s">
        <v>114</v>
      </c>
    </row>
    <row r="11" spans="1:8" s="2" customFormat="1" ht="12.75" customHeight="1" hidden="1">
      <c r="A11" s="136" t="s">
        <v>36</v>
      </c>
      <c r="B11" s="136" t="s">
        <v>43</v>
      </c>
      <c r="C11" s="136" t="s">
        <v>49</v>
      </c>
      <c r="D11" s="136" t="s">
        <v>55</v>
      </c>
      <c r="E11" s="136" t="s">
        <v>59</v>
      </c>
      <c r="F11" s="136" t="s">
        <v>63</v>
      </c>
      <c r="G11" s="136" t="s">
        <v>66</v>
      </c>
      <c r="H11" s="136" t="s">
        <v>39</v>
      </c>
    </row>
    <row r="12" spans="1:8" s="2" customFormat="1" ht="3" customHeight="1">
      <c r="A12" s="131"/>
      <c r="B12" s="131"/>
      <c r="C12" s="131"/>
      <c r="D12" s="131"/>
      <c r="E12" s="131"/>
      <c r="F12" s="131"/>
      <c r="G12" s="131"/>
      <c r="H12" s="131"/>
    </row>
    <row r="13" spans="1:8" s="2" customFormat="1" ht="30.75" customHeight="1">
      <c r="A13" s="137"/>
      <c r="B13" s="138" t="s">
        <v>299</v>
      </c>
      <c r="C13" s="138" t="s">
        <v>300</v>
      </c>
      <c r="D13" s="138"/>
      <c r="E13" s="139"/>
      <c r="F13" s="139"/>
      <c r="G13" s="139"/>
      <c r="H13" s="139"/>
    </row>
    <row r="14" spans="1:8" s="2" customFormat="1" ht="28.5" customHeight="1">
      <c r="A14" s="140"/>
      <c r="B14" s="141" t="s">
        <v>301</v>
      </c>
      <c r="C14" s="141" t="s">
        <v>302</v>
      </c>
      <c r="D14" s="141"/>
      <c r="E14" s="142"/>
      <c r="F14" s="142"/>
      <c r="G14" s="142"/>
      <c r="H14" s="142"/>
    </row>
    <row r="15" spans="1:8" s="2" customFormat="1" ht="24" customHeight="1">
      <c r="A15" s="143">
        <v>1</v>
      </c>
      <c r="B15" s="144" t="s">
        <v>303</v>
      </c>
      <c r="C15" s="144" t="s">
        <v>304</v>
      </c>
      <c r="D15" s="144" t="s">
        <v>153</v>
      </c>
      <c r="E15" s="145">
        <v>44.02</v>
      </c>
      <c r="F15" s="145">
        <v>0.24</v>
      </c>
      <c r="G15" s="145">
        <f>E15*F15</f>
        <v>10.5648</v>
      </c>
      <c r="H15" s="145">
        <v>0</v>
      </c>
    </row>
    <row r="16" spans="1:8" s="2" customFormat="1" ht="13.5" customHeight="1">
      <c r="A16" s="146">
        <v>2</v>
      </c>
      <c r="B16" s="147" t="s">
        <v>305</v>
      </c>
      <c r="C16" s="147" t="s">
        <v>306</v>
      </c>
      <c r="D16" s="147" t="s">
        <v>162</v>
      </c>
      <c r="E16" s="148">
        <v>36</v>
      </c>
      <c r="F16" s="148">
        <v>1</v>
      </c>
      <c r="G16" s="145">
        <f aca="true" t="shared" si="0" ref="G16:G23">E16*F16</f>
        <v>36</v>
      </c>
      <c r="H16" s="148">
        <v>0.01368</v>
      </c>
    </row>
    <row r="17" spans="1:8" s="2" customFormat="1" ht="13.5" customHeight="1">
      <c r="A17" s="143">
        <v>3</v>
      </c>
      <c r="B17" s="144" t="s">
        <v>307</v>
      </c>
      <c r="C17" s="144" t="s">
        <v>308</v>
      </c>
      <c r="D17" s="144" t="s">
        <v>162</v>
      </c>
      <c r="E17" s="145">
        <v>4</v>
      </c>
      <c r="F17" s="145">
        <v>1.96</v>
      </c>
      <c r="G17" s="145">
        <f t="shared" si="0"/>
        <v>7.84</v>
      </c>
      <c r="H17" s="145">
        <v>0</v>
      </c>
    </row>
    <row r="18" spans="1:8" s="2" customFormat="1" ht="24" customHeight="1">
      <c r="A18" s="146">
        <v>4</v>
      </c>
      <c r="B18" s="147" t="s">
        <v>309</v>
      </c>
      <c r="C18" s="147" t="s">
        <v>310</v>
      </c>
      <c r="D18" s="147" t="s">
        <v>162</v>
      </c>
      <c r="E18" s="148">
        <v>4</v>
      </c>
      <c r="F18" s="148">
        <v>0.44</v>
      </c>
      <c r="G18" s="145">
        <f t="shared" si="0"/>
        <v>1.76</v>
      </c>
      <c r="H18" s="148">
        <v>0</v>
      </c>
    </row>
    <row r="19" spans="1:8" s="2" customFormat="1" ht="24" customHeight="1">
      <c r="A19" s="143">
        <v>5</v>
      </c>
      <c r="B19" s="144" t="s">
        <v>311</v>
      </c>
      <c r="C19" s="144" t="s">
        <v>312</v>
      </c>
      <c r="D19" s="144" t="s">
        <v>153</v>
      </c>
      <c r="E19" s="145">
        <v>44.02</v>
      </c>
      <c r="F19" s="145">
        <v>0.96</v>
      </c>
      <c r="G19" s="145">
        <f t="shared" si="0"/>
        <v>42.2592</v>
      </c>
      <c r="H19" s="145">
        <v>0</v>
      </c>
    </row>
    <row r="20" spans="1:8" s="2" customFormat="1" ht="24" customHeight="1">
      <c r="A20" s="143">
        <v>6</v>
      </c>
      <c r="B20" s="144" t="s">
        <v>313</v>
      </c>
      <c r="C20" s="144" t="s">
        <v>314</v>
      </c>
      <c r="D20" s="144" t="s">
        <v>162</v>
      </c>
      <c r="E20" s="145">
        <v>27</v>
      </c>
      <c r="F20" s="145">
        <v>1.1</v>
      </c>
      <c r="G20" s="145">
        <f t="shared" si="0"/>
        <v>29.700000000000003</v>
      </c>
      <c r="H20" s="145">
        <v>0</v>
      </c>
    </row>
    <row r="21" spans="1:8" s="2" customFormat="1" ht="24" customHeight="1">
      <c r="A21" s="143">
        <v>7</v>
      </c>
      <c r="B21" s="144" t="s">
        <v>315</v>
      </c>
      <c r="C21" s="144" t="s">
        <v>316</v>
      </c>
      <c r="D21" s="144" t="s">
        <v>153</v>
      </c>
      <c r="E21" s="145">
        <v>44.02</v>
      </c>
      <c r="F21" s="145">
        <v>1.36</v>
      </c>
      <c r="G21" s="145">
        <f t="shared" si="0"/>
        <v>59.86720000000001</v>
      </c>
      <c r="H21" s="145">
        <v>0</v>
      </c>
    </row>
    <row r="22" spans="1:8" s="2" customFormat="1" ht="30.75" customHeight="1">
      <c r="A22" s="137"/>
      <c r="B22" s="138" t="s">
        <v>73</v>
      </c>
      <c r="C22" s="138" t="s">
        <v>215</v>
      </c>
      <c r="D22" s="138"/>
      <c r="E22" s="139"/>
      <c r="F22" s="139"/>
      <c r="G22" s="145">
        <f t="shared" si="0"/>
        <v>0</v>
      </c>
      <c r="H22" s="139"/>
    </row>
    <row r="23" spans="1:8" s="2" customFormat="1" ht="34.5" customHeight="1">
      <c r="A23" s="143">
        <v>8</v>
      </c>
      <c r="B23" s="144" t="s">
        <v>317</v>
      </c>
      <c r="C23" s="144" t="s">
        <v>318</v>
      </c>
      <c r="D23" s="144" t="s">
        <v>218</v>
      </c>
      <c r="E23" s="145">
        <v>8</v>
      </c>
      <c r="F23" s="145">
        <v>12</v>
      </c>
      <c r="G23" s="145">
        <f t="shared" si="0"/>
        <v>96</v>
      </c>
      <c r="H23" s="145">
        <v>0</v>
      </c>
    </row>
    <row r="24" spans="1:8" s="2" customFormat="1" ht="30.75" customHeight="1">
      <c r="A24" s="149"/>
      <c r="B24" s="150"/>
      <c r="C24" s="150" t="s">
        <v>221</v>
      </c>
      <c r="D24" s="150"/>
      <c r="E24" s="151"/>
      <c r="F24" s="151"/>
      <c r="G24" s="151">
        <f>SUM(G15:G23)</f>
        <v>283.9912</v>
      </c>
      <c r="H24" s="151"/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187" t="s">
        <v>2</v>
      </c>
      <c r="F5" s="188"/>
      <c r="G5" s="188"/>
      <c r="H5" s="188"/>
      <c r="I5" s="188"/>
      <c r="J5" s="188"/>
      <c r="K5" s="188"/>
      <c r="L5" s="188"/>
      <c r="M5" s="189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 t="s">
        <v>4</v>
      </c>
      <c r="C6" s="16"/>
      <c r="D6" s="16"/>
      <c r="E6" s="190" t="s">
        <v>97</v>
      </c>
      <c r="F6" s="191"/>
      <c r="G6" s="191"/>
      <c r="H6" s="191"/>
      <c r="I6" s="191"/>
      <c r="J6" s="191"/>
      <c r="K6" s="191"/>
      <c r="L6" s="191"/>
      <c r="M6" s="192"/>
      <c r="N6" s="16"/>
      <c r="O6" s="16"/>
      <c r="P6" s="16" t="s">
        <v>5</v>
      </c>
      <c r="Q6" s="22"/>
      <c r="R6" s="23"/>
      <c r="S6" s="21"/>
    </row>
    <row r="7" spans="1:19" s="2" customFormat="1" ht="24.75" customHeight="1">
      <c r="A7" s="18"/>
      <c r="B7" s="16" t="s">
        <v>98</v>
      </c>
      <c r="C7" s="16"/>
      <c r="D7" s="16"/>
      <c r="E7" s="193" t="s">
        <v>319</v>
      </c>
      <c r="F7" s="194"/>
      <c r="G7" s="194"/>
      <c r="H7" s="194"/>
      <c r="I7" s="194"/>
      <c r="J7" s="194"/>
      <c r="K7" s="194"/>
      <c r="L7" s="194"/>
      <c r="M7" s="195"/>
      <c r="N7" s="16"/>
      <c r="O7" s="16"/>
      <c r="P7" s="16" t="s">
        <v>6</v>
      </c>
      <c r="Q7" s="24" t="s">
        <v>7</v>
      </c>
      <c r="R7" s="25"/>
      <c r="S7" s="21"/>
    </row>
    <row r="8" spans="1:19" s="2" customFormat="1" ht="24.75" customHeight="1">
      <c r="A8" s="18"/>
      <c r="B8" s="178"/>
      <c r="C8" s="178"/>
      <c r="D8" s="17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 t="s">
        <v>9</v>
      </c>
      <c r="R8" s="16"/>
      <c r="S8" s="21"/>
    </row>
    <row r="9" spans="1:19" s="2" customFormat="1" ht="24.75" customHeight="1">
      <c r="A9" s="18"/>
      <c r="B9" s="16" t="s">
        <v>10</v>
      </c>
      <c r="C9" s="16"/>
      <c r="D9" s="16"/>
      <c r="E9" s="196" t="s">
        <v>11</v>
      </c>
      <c r="F9" s="197"/>
      <c r="G9" s="197"/>
      <c r="H9" s="197"/>
      <c r="I9" s="197"/>
      <c r="J9" s="197"/>
      <c r="K9" s="197"/>
      <c r="L9" s="197"/>
      <c r="M9" s="198"/>
      <c r="N9" s="16"/>
      <c r="O9" s="16"/>
      <c r="P9" s="26"/>
      <c r="Q9" s="27"/>
      <c r="R9" s="28"/>
      <c r="S9" s="21"/>
    </row>
    <row r="10" spans="1:19" s="2" customFormat="1" ht="24.75" customHeight="1">
      <c r="A10" s="18"/>
      <c r="B10" s="16" t="s">
        <v>12</v>
      </c>
      <c r="C10" s="16"/>
      <c r="D10" s="16"/>
      <c r="E10" s="181" t="s">
        <v>13</v>
      </c>
      <c r="F10" s="182"/>
      <c r="G10" s="182"/>
      <c r="H10" s="182"/>
      <c r="I10" s="182"/>
      <c r="J10" s="182"/>
      <c r="K10" s="182"/>
      <c r="L10" s="182"/>
      <c r="M10" s="183"/>
      <c r="N10" s="16"/>
      <c r="O10" s="16"/>
      <c r="P10" s="26"/>
      <c r="Q10" s="27"/>
      <c r="R10" s="28"/>
      <c r="S10" s="21"/>
    </row>
    <row r="11" spans="1:19" s="2" customFormat="1" ht="24.75" customHeight="1">
      <c r="A11" s="18"/>
      <c r="B11" s="16" t="s">
        <v>14</v>
      </c>
      <c r="C11" s="16"/>
      <c r="D11" s="16"/>
      <c r="E11" s="181" t="s">
        <v>15</v>
      </c>
      <c r="F11" s="182"/>
      <c r="G11" s="182"/>
      <c r="H11" s="182"/>
      <c r="I11" s="182"/>
      <c r="J11" s="182"/>
      <c r="K11" s="182"/>
      <c r="L11" s="182"/>
      <c r="M11" s="183"/>
      <c r="N11" s="16"/>
      <c r="O11" s="16"/>
      <c r="P11" s="26"/>
      <c r="Q11" s="27"/>
      <c r="R11" s="28"/>
      <c r="S11" s="21"/>
    </row>
    <row r="12" spans="1:19" s="2" customFormat="1" ht="21.75" customHeight="1">
      <c r="A12" s="29"/>
      <c r="B12" s="179" t="s">
        <v>16</v>
      </c>
      <c r="C12" s="179"/>
      <c r="D12" s="179"/>
      <c r="E12" s="184" t="s">
        <v>17</v>
      </c>
      <c r="F12" s="185"/>
      <c r="G12" s="185"/>
      <c r="H12" s="185"/>
      <c r="I12" s="185"/>
      <c r="J12" s="185"/>
      <c r="K12" s="185"/>
      <c r="L12" s="185"/>
      <c r="M12" s="186"/>
      <c r="N12" s="30"/>
      <c r="O12" s="30"/>
      <c r="P12" s="31"/>
      <c r="Q12" s="201"/>
      <c r="R12" s="202"/>
      <c r="S12" s="32"/>
    </row>
    <row r="13" spans="1:19" s="2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.75" customHeight="1">
      <c r="A14" s="18"/>
      <c r="B14" s="16"/>
      <c r="C14" s="16"/>
      <c r="D14" s="16"/>
      <c r="E14" s="34" t="s">
        <v>18</v>
      </c>
      <c r="F14" s="16"/>
      <c r="G14" s="30"/>
      <c r="H14" s="30"/>
      <c r="I14" s="30"/>
      <c r="J14" s="16"/>
      <c r="K14" s="16"/>
      <c r="L14" s="16"/>
      <c r="M14" s="16"/>
      <c r="N14" s="16"/>
      <c r="O14" s="16"/>
      <c r="P14" s="34" t="s">
        <v>19</v>
      </c>
      <c r="Q14" s="35"/>
      <c r="R14" s="16"/>
      <c r="S14" s="21"/>
    </row>
    <row r="15" spans="1:19" s="2" customFormat="1" ht="18.75" customHeight="1">
      <c r="A15" s="18"/>
      <c r="B15" s="16"/>
      <c r="C15" s="16"/>
      <c r="D15" s="16"/>
      <c r="E15" s="31"/>
      <c r="F15" s="16"/>
      <c r="G15" s="30"/>
      <c r="H15" s="30"/>
      <c r="I15" s="30"/>
      <c r="J15" s="16"/>
      <c r="K15" s="16"/>
      <c r="L15" s="16"/>
      <c r="M15" s="16"/>
      <c r="N15" s="16"/>
      <c r="O15" s="16"/>
      <c r="P15" s="31" t="s">
        <v>20</v>
      </c>
      <c r="Q15" s="35"/>
      <c r="R15" s="16"/>
      <c r="S15" s="21"/>
    </row>
    <row r="16" spans="1:19" s="2" customFormat="1" ht="9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8"/>
    </row>
    <row r="17" spans="1:19" s="2" customFormat="1" ht="20.25" customHeight="1">
      <c r="A17" s="39"/>
      <c r="B17" s="40"/>
      <c r="C17" s="40"/>
      <c r="D17" s="40"/>
      <c r="E17" s="41" t="s">
        <v>21</v>
      </c>
      <c r="F17" s="40"/>
      <c r="G17" s="40"/>
      <c r="H17" s="40"/>
      <c r="I17" s="40"/>
      <c r="J17" s="40"/>
      <c r="K17" s="40"/>
      <c r="L17" s="40"/>
      <c r="M17" s="40"/>
      <c r="N17" s="40"/>
      <c r="O17" s="37"/>
      <c r="P17" s="40"/>
      <c r="Q17" s="40"/>
      <c r="R17" s="40"/>
      <c r="S17" s="42"/>
    </row>
    <row r="18" spans="1:19" s="2" customFormat="1" ht="21.75" customHeight="1">
      <c r="A18" s="43" t="s">
        <v>22</v>
      </c>
      <c r="B18" s="44"/>
      <c r="C18" s="44"/>
      <c r="D18" s="45"/>
      <c r="E18" s="46" t="s">
        <v>23</v>
      </c>
      <c r="F18" s="45"/>
      <c r="G18" s="46" t="s">
        <v>24</v>
      </c>
      <c r="H18" s="44"/>
      <c r="I18" s="45"/>
      <c r="J18" s="46" t="s">
        <v>25</v>
      </c>
      <c r="K18" s="44"/>
      <c r="L18" s="46" t="s">
        <v>26</v>
      </c>
      <c r="M18" s="44"/>
      <c r="N18" s="44"/>
      <c r="O18" s="47"/>
      <c r="P18" s="45"/>
      <c r="Q18" s="46" t="s">
        <v>27</v>
      </c>
      <c r="R18" s="44"/>
      <c r="S18" s="48"/>
    </row>
    <row r="19" spans="1:19" s="2" customFormat="1" ht="19.5" customHeight="1">
      <c r="A19" s="49"/>
      <c r="B19" s="50"/>
      <c r="C19" s="50"/>
      <c r="D19" s="51">
        <v>0</v>
      </c>
      <c r="E19" s="52">
        <v>0</v>
      </c>
      <c r="F19" s="53"/>
      <c r="G19" s="54"/>
      <c r="H19" s="50"/>
      <c r="I19" s="51">
        <v>0</v>
      </c>
      <c r="J19" s="52">
        <v>0</v>
      </c>
      <c r="K19" s="55"/>
      <c r="L19" s="54"/>
      <c r="M19" s="50"/>
      <c r="N19" s="50"/>
      <c r="O19" s="56"/>
      <c r="P19" s="51">
        <v>0</v>
      </c>
      <c r="Q19" s="54"/>
      <c r="R19" s="57">
        <v>0</v>
      </c>
      <c r="S19" s="58"/>
    </row>
    <row r="20" spans="1:19" s="2" customFormat="1" ht="20.25" customHeight="1">
      <c r="A20" s="39"/>
      <c r="B20" s="40"/>
      <c r="C20" s="40"/>
      <c r="D20" s="40"/>
      <c r="E20" s="41" t="s">
        <v>28</v>
      </c>
      <c r="F20" s="40"/>
      <c r="G20" s="40"/>
      <c r="H20" s="40"/>
      <c r="I20" s="40"/>
      <c r="J20" s="59" t="s">
        <v>29</v>
      </c>
      <c r="K20" s="40"/>
      <c r="L20" s="40"/>
      <c r="M20" s="40"/>
      <c r="N20" s="40"/>
      <c r="O20" s="37"/>
      <c r="P20" s="40"/>
      <c r="Q20" s="40"/>
      <c r="R20" s="40"/>
      <c r="S20" s="42"/>
    </row>
    <row r="21" spans="1:19" s="2" customFormat="1" ht="19.5" customHeight="1">
      <c r="A21" s="60" t="s">
        <v>30</v>
      </c>
      <c r="B21" s="61"/>
      <c r="C21" s="62" t="s">
        <v>31</v>
      </c>
      <c r="D21" s="63"/>
      <c r="E21" s="63"/>
      <c r="F21" s="64"/>
      <c r="G21" s="60" t="s">
        <v>32</v>
      </c>
      <c r="H21" s="65"/>
      <c r="I21" s="62" t="s">
        <v>33</v>
      </c>
      <c r="J21" s="63"/>
      <c r="K21" s="63"/>
      <c r="L21" s="60" t="s">
        <v>34</v>
      </c>
      <c r="M21" s="65"/>
      <c r="N21" s="62" t="s">
        <v>35</v>
      </c>
      <c r="O21" s="66"/>
      <c r="P21" s="63"/>
      <c r="Q21" s="63"/>
      <c r="R21" s="63"/>
      <c r="S21" s="64"/>
    </row>
    <row r="22" spans="1:19" s="2" customFormat="1" ht="19.5" customHeight="1">
      <c r="A22" s="67" t="s">
        <v>36</v>
      </c>
      <c r="B22" s="68" t="s">
        <v>37</v>
      </c>
      <c r="C22" s="69"/>
      <c r="D22" s="70" t="s">
        <v>38</v>
      </c>
      <c r="E22" s="71">
        <v>0</v>
      </c>
      <c r="F22" s="72"/>
      <c r="G22" s="67" t="s">
        <v>39</v>
      </c>
      <c r="H22" s="73" t="s">
        <v>40</v>
      </c>
      <c r="I22" s="74"/>
      <c r="J22" s="75">
        <v>0</v>
      </c>
      <c r="K22" s="76"/>
      <c r="L22" s="67" t="s">
        <v>41</v>
      </c>
      <c r="M22" s="77" t="s">
        <v>42</v>
      </c>
      <c r="N22" s="78"/>
      <c r="O22" s="47"/>
      <c r="P22" s="78"/>
      <c r="Q22" s="79"/>
      <c r="R22" s="71">
        <v>0</v>
      </c>
      <c r="S22" s="72"/>
    </row>
    <row r="23" spans="1:19" s="2" customFormat="1" ht="19.5" customHeight="1">
      <c r="A23" s="67" t="s">
        <v>43</v>
      </c>
      <c r="B23" s="80"/>
      <c r="C23" s="81"/>
      <c r="D23" s="70" t="s">
        <v>44</v>
      </c>
      <c r="E23" s="71">
        <v>0</v>
      </c>
      <c r="F23" s="72"/>
      <c r="G23" s="67" t="s">
        <v>45</v>
      </c>
      <c r="H23" s="16" t="s">
        <v>46</v>
      </c>
      <c r="I23" s="74"/>
      <c r="J23" s="75">
        <v>0</v>
      </c>
      <c r="K23" s="76"/>
      <c r="L23" s="67" t="s">
        <v>47</v>
      </c>
      <c r="M23" s="77" t="s">
        <v>48</v>
      </c>
      <c r="N23" s="78"/>
      <c r="O23" s="47"/>
      <c r="P23" s="78"/>
      <c r="Q23" s="79"/>
      <c r="R23" s="71">
        <v>0</v>
      </c>
      <c r="S23" s="72"/>
    </row>
    <row r="24" spans="1:19" s="2" customFormat="1" ht="19.5" customHeight="1">
      <c r="A24" s="67" t="s">
        <v>49</v>
      </c>
      <c r="B24" s="68" t="s">
        <v>50</v>
      </c>
      <c r="C24" s="69"/>
      <c r="D24" s="70" t="s">
        <v>38</v>
      </c>
      <c r="E24" s="71">
        <v>185.086</v>
      </c>
      <c r="F24" s="72"/>
      <c r="G24" s="67" t="s">
        <v>51</v>
      </c>
      <c r="H24" s="73" t="s">
        <v>52</v>
      </c>
      <c r="I24" s="74"/>
      <c r="J24" s="75">
        <v>0</v>
      </c>
      <c r="K24" s="76"/>
      <c r="L24" s="67" t="s">
        <v>53</v>
      </c>
      <c r="M24" s="77" t="s">
        <v>54</v>
      </c>
      <c r="N24" s="78"/>
      <c r="O24" s="47"/>
      <c r="P24" s="78"/>
      <c r="Q24" s="79"/>
      <c r="R24" s="71">
        <v>0</v>
      </c>
      <c r="S24" s="72"/>
    </row>
    <row r="25" spans="1:19" s="2" customFormat="1" ht="19.5" customHeight="1">
      <c r="A25" s="67" t="s">
        <v>55</v>
      </c>
      <c r="B25" s="80"/>
      <c r="C25" s="81"/>
      <c r="D25" s="70" t="s">
        <v>44</v>
      </c>
      <c r="E25" s="71">
        <v>153.747</v>
      </c>
      <c r="F25" s="72"/>
      <c r="G25" s="67" t="s">
        <v>56</v>
      </c>
      <c r="H25" s="73"/>
      <c r="I25" s="74"/>
      <c r="J25" s="75">
        <v>0</v>
      </c>
      <c r="K25" s="76"/>
      <c r="L25" s="67" t="s">
        <v>57</v>
      </c>
      <c r="M25" s="77" t="s">
        <v>58</v>
      </c>
      <c r="N25" s="78"/>
      <c r="O25" s="47"/>
      <c r="P25" s="78"/>
      <c r="Q25" s="79"/>
      <c r="R25" s="71">
        <v>0</v>
      </c>
      <c r="S25" s="72"/>
    </row>
    <row r="26" spans="1:19" s="2" customFormat="1" ht="19.5" customHeight="1">
      <c r="A26" s="67" t="s">
        <v>59</v>
      </c>
      <c r="B26" s="68" t="s">
        <v>60</v>
      </c>
      <c r="C26" s="69"/>
      <c r="D26" s="70" t="s">
        <v>38</v>
      </c>
      <c r="E26" s="71">
        <v>0</v>
      </c>
      <c r="F26" s="72"/>
      <c r="G26" s="82"/>
      <c r="H26" s="78"/>
      <c r="I26" s="74"/>
      <c r="J26" s="75"/>
      <c r="K26" s="76"/>
      <c r="L26" s="67" t="s">
        <v>61</v>
      </c>
      <c r="M26" s="77" t="s">
        <v>62</v>
      </c>
      <c r="N26" s="78"/>
      <c r="O26" s="47"/>
      <c r="P26" s="78"/>
      <c r="Q26" s="79"/>
      <c r="R26" s="71">
        <v>0</v>
      </c>
      <c r="S26" s="72"/>
    </row>
    <row r="27" spans="1:19" s="2" customFormat="1" ht="19.5" customHeight="1">
      <c r="A27" s="67" t="s">
        <v>63</v>
      </c>
      <c r="B27" s="80"/>
      <c r="C27" s="81"/>
      <c r="D27" s="70" t="s">
        <v>44</v>
      </c>
      <c r="E27" s="71">
        <v>0</v>
      </c>
      <c r="F27" s="72"/>
      <c r="G27" s="82"/>
      <c r="H27" s="78"/>
      <c r="I27" s="74"/>
      <c r="J27" s="75"/>
      <c r="K27" s="76"/>
      <c r="L27" s="67" t="s">
        <v>64</v>
      </c>
      <c r="M27" s="73" t="s">
        <v>65</v>
      </c>
      <c r="N27" s="78"/>
      <c r="O27" s="47"/>
      <c r="P27" s="78"/>
      <c r="Q27" s="74"/>
      <c r="R27" s="71">
        <v>0</v>
      </c>
      <c r="S27" s="72"/>
    </row>
    <row r="28" spans="1:19" s="2" customFormat="1" ht="19.5" customHeight="1">
      <c r="A28" s="67" t="s">
        <v>66</v>
      </c>
      <c r="B28" s="180" t="s">
        <v>67</v>
      </c>
      <c r="C28" s="180"/>
      <c r="D28" s="180"/>
      <c r="E28" s="83">
        <v>338.833</v>
      </c>
      <c r="F28" s="42"/>
      <c r="G28" s="67" t="s">
        <v>68</v>
      </c>
      <c r="H28" s="84" t="s">
        <v>69</v>
      </c>
      <c r="I28" s="74"/>
      <c r="J28" s="85"/>
      <c r="K28" s="86"/>
      <c r="L28" s="67" t="s">
        <v>70</v>
      </c>
      <c r="M28" s="84" t="s">
        <v>71</v>
      </c>
      <c r="N28" s="78"/>
      <c r="O28" s="47"/>
      <c r="P28" s="78"/>
      <c r="Q28" s="74"/>
      <c r="R28" s="83">
        <v>0</v>
      </c>
      <c r="S28" s="42"/>
    </row>
    <row r="29" spans="1:19" s="2" customFormat="1" ht="19.5" customHeight="1">
      <c r="A29" s="87" t="s">
        <v>72</v>
      </c>
      <c r="B29" s="88" t="s">
        <v>73</v>
      </c>
      <c r="C29" s="89"/>
      <c r="D29" s="90"/>
      <c r="E29" s="91">
        <v>0</v>
      </c>
      <c r="F29" s="38"/>
      <c r="G29" s="87" t="s">
        <v>74</v>
      </c>
      <c r="H29" s="88" t="s">
        <v>75</v>
      </c>
      <c r="I29" s="90"/>
      <c r="J29" s="92">
        <v>0</v>
      </c>
      <c r="K29" s="93"/>
      <c r="L29" s="87" t="s">
        <v>76</v>
      </c>
      <c r="M29" s="88" t="s">
        <v>77</v>
      </c>
      <c r="N29" s="89"/>
      <c r="O29" s="37"/>
      <c r="P29" s="89"/>
      <c r="Q29" s="90"/>
      <c r="R29" s="91">
        <v>0</v>
      </c>
      <c r="S29" s="38"/>
    </row>
    <row r="30" spans="1:19" s="2" customFormat="1" ht="19.5" customHeight="1">
      <c r="A30" s="94" t="s">
        <v>12</v>
      </c>
      <c r="B30" s="15"/>
      <c r="C30" s="15"/>
      <c r="D30" s="15"/>
      <c r="E30" s="15"/>
      <c r="F30" s="95"/>
      <c r="G30" s="96"/>
      <c r="H30" s="15"/>
      <c r="I30" s="15"/>
      <c r="J30" s="15"/>
      <c r="K30" s="15"/>
      <c r="L30" s="60" t="s">
        <v>78</v>
      </c>
      <c r="M30" s="45"/>
      <c r="N30" s="62" t="s">
        <v>79</v>
      </c>
      <c r="O30" s="66"/>
      <c r="P30" s="44"/>
      <c r="Q30" s="44"/>
      <c r="R30" s="44"/>
      <c r="S30" s="48"/>
    </row>
    <row r="31" spans="1:19" s="2" customFormat="1" ht="19.5" customHeight="1">
      <c r="A31" s="18"/>
      <c r="B31" s="16"/>
      <c r="C31" s="16"/>
      <c r="D31" s="16"/>
      <c r="E31" s="16"/>
      <c r="F31" s="97"/>
      <c r="G31" s="98"/>
      <c r="H31" s="16"/>
      <c r="I31" s="16"/>
      <c r="J31" s="16"/>
      <c r="K31" s="16"/>
      <c r="L31" s="67" t="s">
        <v>80</v>
      </c>
      <c r="M31" s="73" t="s">
        <v>81</v>
      </c>
      <c r="N31" s="78"/>
      <c r="O31" s="47"/>
      <c r="P31" s="78"/>
      <c r="Q31" s="74"/>
      <c r="R31" s="83">
        <v>338.83</v>
      </c>
      <c r="S31" s="42"/>
    </row>
    <row r="32" spans="1:19" s="2" customFormat="1" ht="19.5" customHeight="1">
      <c r="A32" s="99" t="s">
        <v>82</v>
      </c>
      <c r="B32" s="47"/>
      <c r="C32" s="47"/>
      <c r="D32" s="47"/>
      <c r="E32" s="47"/>
      <c r="F32" s="81"/>
      <c r="G32" s="100" t="s">
        <v>83</v>
      </c>
      <c r="H32" s="47"/>
      <c r="I32" s="47"/>
      <c r="J32" s="47"/>
      <c r="K32" s="47"/>
      <c r="L32" s="67" t="s">
        <v>84</v>
      </c>
      <c r="M32" s="77" t="s">
        <v>85</v>
      </c>
      <c r="N32" s="101">
        <v>20</v>
      </c>
      <c r="O32" s="102" t="s">
        <v>86</v>
      </c>
      <c r="P32" s="103">
        <v>338.83</v>
      </c>
      <c r="Q32" s="74"/>
      <c r="R32" s="104">
        <v>67.77</v>
      </c>
      <c r="S32" s="105"/>
    </row>
    <row r="33" spans="1:19" s="2" customFormat="1" ht="12.75" customHeight="1" hidden="1">
      <c r="A33" s="106"/>
      <c r="B33" s="107"/>
      <c r="C33" s="107"/>
      <c r="D33" s="107"/>
      <c r="E33" s="107"/>
      <c r="F33" s="69"/>
      <c r="G33" s="108"/>
      <c r="H33" s="107"/>
      <c r="I33" s="107"/>
      <c r="J33" s="107"/>
      <c r="K33" s="107"/>
      <c r="L33" s="109"/>
      <c r="M33" s="110"/>
      <c r="N33" s="111"/>
      <c r="O33" s="112"/>
      <c r="P33" s="113"/>
      <c r="Q33" s="111"/>
      <c r="R33" s="114"/>
      <c r="S33" s="72"/>
    </row>
    <row r="34" spans="1:19" s="2" customFormat="1" ht="35.25" customHeight="1">
      <c r="A34" s="115" t="s">
        <v>10</v>
      </c>
      <c r="B34" s="116"/>
      <c r="C34" s="116"/>
      <c r="D34" s="116"/>
      <c r="E34" s="16"/>
      <c r="F34" s="97"/>
      <c r="G34" s="98"/>
      <c r="H34" s="16"/>
      <c r="I34" s="16"/>
      <c r="J34" s="16"/>
      <c r="K34" s="16"/>
      <c r="L34" s="87" t="s">
        <v>87</v>
      </c>
      <c r="M34" s="199" t="s">
        <v>88</v>
      </c>
      <c r="N34" s="200"/>
      <c r="O34" s="200"/>
      <c r="P34" s="200"/>
      <c r="Q34" s="90"/>
      <c r="R34" s="117">
        <v>406.6</v>
      </c>
      <c r="S34" s="28"/>
    </row>
    <row r="35" spans="1:19" s="2" customFormat="1" ht="33" customHeight="1">
      <c r="A35" s="99" t="s">
        <v>82</v>
      </c>
      <c r="B35" s="47"/>
      <c r="C35" s="47"/>
      <c r="D35" s="47"/>
      <c r="E35" s="47"/>
      <c r="F35" s="81"/>
      <c r="G35" s="100" t="s">
        <v>83</v>
      </c>
      <c r="H35" s="47"/>
      <c r="I35" s="47"/>
      <c r="J35" s="47"/>
      <c r="K35" s="47"/>
      <c r="L35" s="60" t="s">
        <v>89</v>
      </c>
      <c r="M35" s="45"/>
      <c r="N35" s="62" t="s">
        <v>90</v>
      </c>
      <c r="O35" s="66"/>
      <c r="P35" s="44"/>
      <c r="Q35" s="44"/>
      <c r="R35" s="118"/>
      <c r="S35" s="48"/>
    </row>
    <row r="36" spans="1:19" s="2" customFormat="1" ht="20.25" customHeight="1">
      <c r="A36" s="119" t="s">
        <v>14</v>
      </c>
      <c r="B36" s="107"/>
      <c r="C36" s="107"/>
      <c r="D36" s="107"/>
      <c r="E36" s="107"/>
      <c r="F36" s="69"/>
      <c r="G36" s="120"/>
      <c r="H36" s="107"/>
      <c r="I36" s="107"/>
      <c r="J36" s="107"/>
      <c r="K36" s="107"/>
      <c r="L36" s="67" t="s">
        <v>91</v>
      </c>
      <c r="M36" s="73" t="s">
        <v>92</v>
      </c>
      <c r="N36" s="78"/>
      <c r="O36" s="47"/>
      <c r="P36" s="78"/>
      <c r="Q36" s="74"/>
      <c r="R36" s="71">
        <v>0</v>
      </c>
      <c r="S36" s="72"/>
    </row>
    <row r="37" spans="1:19" s="2" customFormat="1" ht="19.5" customHeight="1">
      <c r="A37" s="18"/>
      <c r="B37" s="16"/>
      <c r="C37" s="16"/>
      <c r="D37" s="16"/>
      <c r="E37" s="16"/>
      <c r="F37" s="97"/>
      <c r="G37" s="121"/>
      <c r="H37" s="16"/>
      <c r="I37" s="16"/>
      <c r="J37" s="16"/>
      <c r="K37" s="16"/>
      <c r="L37" s="67" t="s">
        <v>93</v>
      </c>
      <c r="M37" s="73" t="s">
        <v>94</v>
      </c>
      <c r="N37" s="78"/>
      <c r="O37" s="47"/>
      <c r="P37" s="78"/>
      <c r="Q37" s="74"/>
      <c r="R37" s="71">
        <v>0</v>
      </c>
      <c r="S37" s="72"/>
    </row>
    <row r="38" spans="1:19" s="2" customFormat="1" ht="19.5" customHeight="1">
      <c r="A38" s="122" t="s">
        <v>82</v>
      </c>
      <c r="B38" s="37"/>
      <c r="C38" s="37"/>
      <c r="D38" s="37"/>
      <c r="E38" s="37"/>
      <c r="F38" s="123"/>
      <c r="G38" s="124" t="s">
        <v>83</v>
      </c>
      <c r="H38" s="37"/>
      <c r="I38" s="37"/>
      <c r="J38" s="37"/>
      <c r="K38" s="37"/>
      <c r="L38" s="87" t="s">
        <v>95</v>
      </c>
      <c r="M38" s="88" t="s">
        <v>96</v>
      </c>
      <c r="N38" s="89"/>
      <c r="O38" s="125"/>
      <c r="P38" s="89"/>
      <c r="Q38" s="90"/>
      <c r="R38" s="52">
        <v>0</v>
      </c>
      <c r="S38" s="126"/>
    </row>
  </sheetData>
  <sheetProtection/>
  <mergeCells count="12">
    <mergeCell ref="E5:M5"/>
    <mergeCell ref="E6:M6"/>
    <mergeCell ref="E7:M7"/>
    <mergeCell ref="E9:M9"/>
    <mergeCell ref="M34:P34"/>
    <mergeCell ref="Q12:R12"/>
    <mergeCell ref="B8:D8"/>
    <mergeCell ref="B12:D12"/>
    <mergeCell ref="B28:D28"/>
    <mergeCell ref="E10:M10"/>
    <mergeCell ref="E11:M11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93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zoomScalePageLayoutView="0" workbookViewId="0" topLeftCell="A1">
      <selection activeCell="E7" sqref="E7"/>
    </sheetView>
  </sheetViews>
  <sheetFormatPr defaultColWidth="10.5" defaultRowHeight="12" customHeight="1"/>
  <cols>
    <col min="1" max="1" width="4" style="152" customWidth="1"/>
    <col min="2" max="2" width="12.33203125" style="153" customWidth="1"/>
    <col min="3" max="3" width="49.83203125" style="153" customWidth="1"/>
    <col min="4" max="4" width="3.83203125" style="153" customWidth="1"/>
    <col min="5" max="5" width="11.33203125" style="154" customWidth="1"/>
    <col min="6" max="6" width="11.5" style="154" customWidth="1"/>
    <col min="7" max="7" width="17.33203125" style="154" customWidth="1"/>
    <col min="8" max="8" width="13.83203125" style="154" customWidth="1"/>
    <col min="9" max="16384" width="10.5" style="1" customWidth="1"/>
  </cols>
  <sheetData>
    <row r="1" spans="1:8" s="2" customFormat="1" ht="27.75" customHeight="1">
      <c r="A1" s="203" t="s">
        <v>100</v>
      </c>
      <c r="B1" s="204"/>
      <c r="C1" s="204"/>
      <c r="D1" s="204"/>
      <c r="E1" s="204"/>
      <c r="F1" s="204"/>
      <c r="G1" s="204"/>
      <c r="H1" s="204"/>
    </row>
    <row r="2" spans="1:8" s="2" customFormat="1" ht="12.75" customHeight="1">
      <c r="A2" s="127" t="s">
        <v>101</v>
      </c>
      <c r="B2" s="128"/>
      <c r="C2" s="128"/>
      <c r="D2" s="128"/>
      <c r="E2" s="128"/>
      <c r="F2" s="128"/>
      <c r="G2" s="128"/>
      <c r="H2" s="128"/>
    </row>
    <row r="3" spans="1:8" s="2" customFormat="1" ht="12.75" customHeight="1">
      <c r="A3" s="127" t="s">
        <v>421</v>
      </c>
      <c r="B3" s="128"/>
      <c r="C3" s="128"/>
      <c r="D3" s="128"/>
      <c r="E3" s="128"/>
      <c r="F3" s="128"/>
      <c r="G3" s="128"/>
      <c r="H3" s="128"/>
    </row>
    <row r="4" spans="1:8" s="2" customFormat="1" ht="13.5" customHeight="1">
      <c r="A4" s="129" t="s">
        <v>103</v>
      </c>
      <c r="B4" s="127"/>
      <c r="C4" s="129" t="s">
        <v>320</v>
      </c>
      <c r="D4" s="130"/>
      <c r="E4" s="130"/>
      <c r="F4" s="130"/>
      <c r="G4" s="130"/>
      <c r="H4" s="130"/>
    </row>
    <row r="5" spans="1:8" s="2" customFormat="1" ht="6.75" customHeight="1">
      <c r="A5" s="131"/>
      <c r="B5" s="132"/>
      <c r="C5" s="132"/>
      <c r="D5" s="132"/>
      <c r="E5" s="133"/>
      <c r="F5" s="133"/>
      <c r="G5" s="133"/>
      <c r="H5" s="133"/>
    </row>
    <row r="6" spans="1:8" s="2" customFormat="1" ht="12.75" customHeight="1">
      <c r="A6" s="128" t="s">
        <v>422</v>
      </c>
      <c r="B6" s="128"/>
      <c r="C6" s="128"/>
      <c r="D6" s="128"/>
      <c r="E6" s="128"/>
      <c r="F6" s="128"/>
      <c r="G6" s="128"/>
      <c r="H6" s="128"/>
    </row>
    <row r="7" spans="1:8" s="2" customFormat="1" ht="13.5" customHeight="1">
      <c r="A7" s="128" t="s">
        <v>423</v>
      </c>
      <c r="B7" s="128"/>
      <c r="C7" s="128"/>
      <c r="D7" s="128"/>
      <c r="E7" s="128"/>
      <c r="F7" s="128"/>
      <c r="G7" s="128"/>
      <c r="H7" s="128"/>
    </row>
    <row r="8" spans="1:8" s="2" customFormat="1" ht="13.5" customHeight="1">
      <c r="A8" s="205" t="s">
        <v>106</v>
      </c>
      <c r="B8" s="206"/>
      <c r="C8" s="206"/>
      <c r="D8" s="134"/>
      <c r="E8" s="128"/>
      <c r="F8" s="135"/>
      <c r="G8" s="135"/>
      <c r="H8" s="135"/>
    </row>
    <row r="9" spans="1:8" s="2" customFormat="1" ht="6.75" customHeight="1">
      <c r="A9" s="131"/>
      <c r="B9" s="131"/>
      <c r="C9" s="131"/>
      <c r="D9" s="131"/>
      <c r="E9" s="131"/>
      <c r="F9" s="131"/>
      <c r="G9" s="131"/>
      <c r="H9" s="131"/>
    </row>
    <row r="10" spans="1:8" s="2" customFormat="1" ht="28.5" customHeight="1">
      <c r="A10" s="136" t="s">
        <v>107</v>
      </c>
      <c r="B10" s="136" t="s">
        <v>108</v>
      </c>
      <c r="C10" s="136" t="s">
        <v>109</v>
      </c>
      <c r="D10" s="136" t="s">
        <v>110</v>
      </c>
      <c r="E10" s="136" t="s">
        <v>111</v>
      </c>
      <c r="F10" s="136" t="s">
        <v>112</v>
      </c>
      <c r="G10" s="136" t="s">
        <v>113</v>
      </c>
      <c r="H10" s="136" t="s">
        <v>114</v>
      </c>
    </row>
    <row r="11" spans="1:8" s="2" customFormat="1" ht="12.75" customHeight="1" hidden="1">
      <c r="A11" s="136" t="s">
        <v>36</v>
      </c>
      <c r="B11" s="136" t="s">
        <v>43</v>
      </c>
      <c r="C11" s="136" t="s">
        <v>49</v>
      </c>
      <c r="D11" s="136" t="s">
        <v>55</v>
      </c>
      <c r="E11" s="136" t="s">
        <v>59</v>
      </c>
      <c r="F11" s="136" t="s">
        <v>63</v>
      </c>
      <c r="G11" s="136" t="s">
        <v>66</v>
      </c>
      <c r="H11" s="136" t="s">
        <v>39</v>
      </c>
    </row>
    <row r="12" spans="1:8" s="2" customFormat="1" ht="3" customHeight="1">
      <c r="A12" s="131"/>
      <c r="B12" s="131"/>
      <c r="C12" s="131"/>
      <c r="D12" s="131"/>
      <c r="E12" s="131"/>
      <c r="F12" s="131"/>
      <c r="G12" s="131"/>
      <c r="H12" s="131"/>
    </row>
    <row r="13" spans="1:8" s="2" customFormat="1" ht="30.75" customHeight="1">
      <c r="A13" s="137"/>
      <c r="B13" s="138" t="s">
        <v>50</v>
      </c>
      <c r="C13" s="138" t="s">
        <v>182</v>
      </c>
      <c r="D13" s="138"/>
      <c r="E13" s="139"/>
      <c r="F13" s="139"/>
      <c r="G13" s="139"/>
      <c r="H13" s="139"/>
    </row>
    <row r="14" spans="1:8" s="2" customFormat="1" ht="28.5" customHeight="1">
      <c r="A14" s="140"/>
      <c r="B14" s="141" t="s">
        <v>183</v>
      </c>
      <c r="C14" s="141" t="s">
        <v>184</v>
      </c>
      <c r="D14" s="141"/>
      <c r="E14" s="142"/>
      <c r="F14" s="142"/>
      <c r="G14" s="142"/>
      <c r="H14" s="142"/>
    </row>
    <row r="15" spans="1:8" s="2" customFormat="1" ht="24" customHeight="1">
      <c r="A15" s="143">
        <v>1</v>
      </c>
      <c r="B15" s="144" t="s">
        <v>321</v>
      </c>
      <c r="C15" s="144" t="s">
        <v>322</v>
      </c>
      <c r="D15" s="144" t="s">
        <v>153</v>
      </c>
      <c r="E15" s="145">
        <v>1.7</v>
      </c>
      <c r="F15" s="145">
        <v>5.4</v>
      </c>
      <c r="G15" s="145">
        <f>E15*F15</f>
        <v>9.18</v>
      </c>
      <c r="H15" s="145">
        <v>0</v>
      </c>
    </row>
    <row r="16" spans="1:8" s="2" customFormat="1" ht="13.5" customHeight="1">
      <c r="A16" s="143">
        <v>2</v>
      </c>
      <c r="B16" s="144" t="s">
        <v>323</v>
      </c>
      <c r="C16" s="144" t="s">
        <v>324</v>
      </c>
      <c r="D16" s="144" t="s">
        <v>162</v>
      </c>
      <c r="E16" s="145">
        <v>3</v>
      </c>
      <c r="F16" s="145">
        <v>1.5</v>
      </c>
      <c r="G16" s="145">
        <f aca="true" t="shared" si="0" ref="G16:G22">E16*F16</f>
        <v>4.5</v>
      </c>
      <c r="H16" s="145">
        <v>0</v>
      </c>
    </row>
    <row r="17" spans="1:8" s="2" customFormat="1" ht="24" customHeight="1">
      <c r="A17" s="143">
        <v>3</v>
      </c>
      <c r="B17" s="144" t="s">
        <v>325</v>
      </c>
      <c r="C17" s="144" t="s">
        <v>326</v>
      </c>
      <c r="D17" s="144" t="s">
        <v>153</v>
      </c>
      <c r="E17" s="145">
        <v>1.7</v>
      </c>
      <c r="F17" s="145">
        <v>45</v>
      </c>
      <c r="G17" s="145">
        <f t="shared" si="0"/>
        <v>76.5</v>
      </c>
      <c r="H17" s="145">
        <v>0.004165</v>
      </c>
    </row>
    <row r="18" spans="1:8" s="2" customFormat="1" ht="24" customHeight="1">
      <c r="A18" s="143">
        <v>8</v>
      </c>
      <c r="B18" s="144" t="s">
        <v>327</v>
      </c>
      <c r="C18" s="144" t="s">
        <v>328</v>
      </c>
      <c r="D18" s="144" t="s">
        <v>162</v>
      </c>
      <c r="E18" s="145">
        <v>1</v>
      </c>
      <c r="F18" s="145">
        <v>24.85</v>
      </c>
      <c r="G18" s="145">
        <f t="shared" si="0"/>
        <v>24.85</v>
      </c>
      <c r="H18" s="145">
        <v>0.00011</v>
      </c>
    </row>
    <row r="19" spans="1:8" s="2" customFormat="1" ht="24" customHeight="1">
      <c r="A19" s="143">
        <v>4</v>
      </c>
      <c r="B19" s="144" t="s">
        <v>329</v>
      </c>
      <c r="C19" s="144" t="s">
        <v>330</v>
      </c>
      <c r="D19" s="144" t="s">
        <v>162</v>
      </c>
      <c r="E19" s="145">
        <v>1</v>
      </c>
      <c r="F19" s="145">
        <v>1.5</v>
      </c>
      <c r="G19" s="145">
        <f t="shared" si="0"/>
        <v>1.5</v>
      </c>
      <c r="H19" s="145">
        <v>0</v>
      </c>
    </row>
    <row r="20" spans="1:8" s="2" customFormat="1" ht="13.5" customHeight="1" hidden="1">
      <c r="A20" s="143">
        <v>5</v>
      </c>
      <c r="B20" s="144" t="s">
        <v>331</v>
      </c>
      <c r="C20" s="144" t="s">
        <v>332</v>
      </c>
      <c r="D20" s="144" t="s">
        <v>153</v>
      </c>
      <c r="E20" s="145">
        <v>0</v>
      </c>
      <c r="F20" s="145">
        <v>1</v>
      </c>
      <c r="G20" s="145">
        <f t="shared" si="0"/>
        <v>0</v>
      </c>
      <c r="H20" s="145">
        <v>0</v>
      </c>
    </row>
    <row r="21" spans="1:8" s="2" customFormat="1" ht="24" customHeight="1" hidden="1">
      <c r="A21" s="143">
        <v>6</v>
      </c>
      <c r="B21" s="144" t="s">
        <v>333</v>
      </c>
      <c r="C21" s="144" t="s">
        <v>334</v>
      </c>
      <c r="D21" s="144" t="s">
        <v>153</v>
      </c>
      <c r="E21" s="145">
        <v>0</v>
      </c>
      <c r="F21" s="145">
        <v>14.8</v>
      </c>
      <c r="G21" s="145">
        <f t="shared" si="0"/>
        <v>0</v>
      </c>
      <c r="H21" s="145">
        <v>0.026536</v>
      </c>
    </row>
    <row r="22" spans="1:8" s="2" customFormat="1" ht="24" customHeight="1">
      <c r="A22" s="143">
        <v>7</v>
      </c>
      <c r="B22" s="144" t="s">
        <v>335</v>
      </c>
      <c r="C22" s="144" t="s">
        <v>336</v>
      </c>
      <c r="D22" s="144" t="s">
        <v>197</v>
      </c>
      <c r="E22" s="145">
        <v>3.325</v>
      </c>
      <c r="F22" s="145">
        <v>10</v>
      </c>
      <c r="G22" s="145">
        <f t="shared" si="0"/>
        <v>33.25</v>
      </c>
      <c r="H22" s="145">
        <v>0</v>
      </c>
    </row>
    <row r="23" spans="1:8" s="2" customFormat="1" ht="30.75" customHeight="1">
      <c r="A23" s="149"/>
      <c r="B23" s="150"/>
      <c r="C23" s="150" t="s">
        <v>221</v>
      </c>
      <c r="D23" s="150"/>
      <c r="E23" s="151"/>
      <c r="F23" s="151"/>
      <c r="G23" s="151">
        <f>SUM(G15:G22)</f>
        <v>149.78</v>
      </c>
      <c r="H23" s="151"/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2" sqref="B12"/>
    </sheetView>
  </sheetViews>
  <sheetFormatPr defaultColWidth="10.5" defaultRowHeight="10.5"/>
  <cols>
    <col min="1" max="1" width="14.33203125" style="2" customWidth="1"/>
    <col min="2" max="2" width="50.83203125" style="2" customWidth="1"/>
    <col min="3" max="3" width="17.83203125" style="2" customWidth="1"/>
    <col min="4" max="4" width="15.5" style="2" customWidth="1"/>
    <col min="5" max="5" width="17.83203125" style="2" customWidth="1"/>
    <col min="6" max="16384" width="10.5" style="2" customWidth="1"/>
  </cols>
  <sheetData>
    <row r="1" spans="1:5" ht="27.75" customHeight="1">
      <c r="A1" s="207" t="s">
        <v>430</v>
      </c>
      <c r="B1" s="207"/>
      <c r="C1" s="207"/>
      <c r="D1" s="207"/>
      <c r="E1" s="207"/>
    </row>
    <row r="2" spans="1:5" ht="6.75" customHeight="1">
      <c r="A2" s="159"/>
      <c r="B2" s="160"/>
      <c r="C2" s="160"/>
      <c r="D2" s="160"/>
      <c r="E2" s="160"/>
    </row>
    <row r="3" spans="1:5" ht="12.75" customHeight="1">
      <c r="A3" s="161" t="s">
        <v>431</v>
      </c>
      <c r="B3" s="127" t="s">
        <v>2</v>
      </c>
      <c r="C3" s="159"/>
      <c r="D3" s="159"/>
      <c r="E3" s="130"/>
    </row>
    <row r="4" spans="1:5" ht="6.75" customHeight="1">
      <c r="A4" s="30"/>
      <c r="B4" s="33"/>
      <c r="C4" s="30"/>
      <c r="D4" s="30"/>
      <c r="E4" s="33"/>
    </row>
    <row r="5" spans="1:5" ht="12.75" customHeight="1">
      <c r="A5" s="162" t="s">
        <v>432</v>
      </c>
      <c r="B5" s="128" t="s">
        <v>446</v>
      </c>
      <c r="C5" s="162"/>
      <c r="D5" s="162"/>
      <c r="E5" s="128"/>
    </row>
    <row r="6" spans="1:5" ht="13.5" customHeight="1">
      <c r="A6" s="162" t="s">
        <v>433</v>
      </c>
      <c r="B6" s="128" t="s">
        <v>447</v>
      </c>
      <c r="C6" s="162"/>
      <c r="D6" s="162"/>
      <c r="E6" s="128"/>
    </row>
    <row r="7" spans="1:5" ht="13.5" customHeight="1">
      <c r="A7" s="128" t="s">
        <v>434</v>
      </c>
      <c r="B7" s="128" t="s">
        <v>7</v>
      </c>
      <c r="C7" s="163"/>
      <c r="D7" s="163"/>
      <c r="E7" s="163"/>
    </row>
    <row r="8" spans="1:5" ht="6.75" customHeight="1">
      <c r="A8" s="159"/>
      <c r="B8" s="160"/>
      <c r="C8" s="160"/>
      <c r="D8" s="160"/>
      <c r="E8" s="160"/>
    </row>
    <row r="9" spans="1:5" ht="23.25" customHeight="1">
      <c r="A9" s="164" t="s">
        <v>435</v>
      </c>
      <c r="B9" s="164" t="s">
        <v>436</v>
      </c>
      <c r="C9" s="164" t="s">
        <v>437</v>
      </c>
      <c r="D9" s="164" t="s">
        <v>85</v>
      </c>
      <c r="E9" s="164" t="s">
        <v>438</v>
      </c>
    </row>
    <row r="10" spans="1:5" ht="6.75" customHeight="1">
      <c r="A10" s="159"/>
      <c r="B10" s="160"/>
      <c r="C10" s="160"/>
      <c r="D10" s="160"/>
      <c r="E10" s="160"/>
    </row>
    <row r="11" spans="1:5" ht="14.25" customHeight="1" thickBot="1">
      <c r="A11" s="165" t="s">
        <v>439</v>
      </c>
      <c r="B11" s="166" t="s">
        <v>440</v>
      </c>
      <c r="C11" s="167"/>
      <c r="D11" s="167"/>
      <c r="E11" s="167"/>
    </row>
    <row r="12" spans="1:5" ht="13.5" customHeight="1">
      <c r="A12" s="168" t="s">
        <v>441</v>
      </c>
      <c r="B12" s="168" t="s">
        <v>442</v>
      </c>
      <c r="C12" s="169">
        <f>'výkaz -výmer'!G67</f>
        <v>0</v>
      </c>
      <c r="D12" s="169">
        <f>E12-C12</f>
        <v>0</v>
      </c>
      <c r="E12" s="169">
        <f>C12*1.2</f>
        <v>0</v>
      </c>
    </row>
    <row r="13" spans="1:5" ht="13.5" customHeight="1">
      <c r="A13" s="168" t="s">
        <v>443</v>
      </c>
      <c r="B13" s="168" t="s">
        <v>444</v>
      </c>
      <c r="C13" s="169">
        <f>'ČSO-01.103 - Rozpočet'!$G$23</f>
        <v>149.78</v>
      </c>
      <c r="D13" s="169">
        <f>E13-C13</f>
        <v>29.95599999999999</v>
      </c>
      <c r="E13" s="169">
        <f>C13*1.2</f>
        <v>179.736</v>
      </c>
    </row>
    <row r="14" spans="1:5" s="173" customFormat="1" ht="30.75" customHeight="1">
      <c r="A14" s="170"/>
      <c r="B14" s="170" t="s">
        <v>445</v>
      </c>
      <c r="C14" s="171">
        <f>C13+C12</f>
        <v>149.78</v>
      </c>
      <c r="D14" s="171">
        <f>SUM(D12:D13)</f>
        <v>29.95599999999999</v>
      </c>
      <c r="E14" s="172">
        <f>SUM(E12:E13)</f>
        <v>179.736</v>
      </c>
    </row>
    <row r="15" ht="12" customHeight="1"/>
    <row r="16" ht="12" customHeight="1"/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mlynarik</dc:creator>
  <cp:keywords/>
  <dc:description/>
  <cp:lastModifiedBy>Riaditel</cp:lastModifiedBy>
  <cp:lastPrinted>2022-02-25T12:51:26Z</cp:lastPrinted>
  <dcterms:created xsi:type="dcterms:W3CDTF">2020-10-07T11:41:07Z</dcterms:created>
  <dcterms:modified xsi:type="dcterms:W3CDTF">2022-02-25T12:52:51Z</dcterms:modified>
  <cp:category/>
  <cp:version/>
  <cp:contentType/>
  <cp:contentStatus/>
</cp:coreProperties>
</file>